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NLJ\2025 ENLJ\SIR\ENLJ-SIR-430-25 Izvedba SD Obnova vročevoda odsek Magistrova - Milčinskega ulica\objava\"/>
    </mc:Choice>
  </mc:AlternateContent>
  <xr:revisionPtr revIDLastSave="0" documentId="8_{719F414B-1E12-4F11-A148-58E1B2C3DE64}" xr6:coauthVersionLast="47" xr6:coauthVersionMax="47" xr10:uidLastSave="{00000000-0000-0000-0000-000000000000}"/>
  <bookViews>
    <workbookView xWindow="-120" yWindow="-120" windowWidth="29040" windowHeight="17520" tabRatio="956" xr2:uid="{00000000-000D-0000-FFFF-FFFF00000000}"/>
  </bookViews>
  <sheets>
    <sheet name="Rekapitulacija_VO_SD" sheetId="42" r:id="rId1"/>
    <sheet name="Vrocevod_T-1300_sever_SD" sheetId="50" r:id="rId2"/>
    <sheet name="Vrocevod_P-2900_SD" sheetId="51" r:id="rId3"/>
    <sheet name="Vrocevod_P-3931_SD" sheetId="52" r:id="rId4"/>
  </sheets>
  <definedNames>
    <definedName name="_xlnm._FilterDatabase" localSheetId="2" hidden="1">'Vrocevod_P-2900_SD'!#REF!</definedName>
    <definedName name="_xlnm._FilterDatabase" localSheetId="3" hidden="1">'Vrocevod_P-3931_SD'!#REF!</definedName>
    <definedName name="_xlnm._FilterDatabase" localSheetId="1" hidden="1">'Vrocevod_T-1300_sever_SD'!#REF!</definedName>
    <definedName name="investicija" localSheetId="0">Rekapitulacija_VO_SD!#REF!</definedName>
    <definedName name="investicija" localSheetId="2">#REF!</definedName>
    <definedName name="investicija" localSheetId="3">#REF!</definedName>
    <definedName name="investicija" localSheetId="1">#REF!</definedName>
    <definedName name="investicija">#REF!</definedName>
    <definedName name="_xlnm.Print_Area" localSheetId="0">Rekapitulacija_VO_SD!$A$1:$G$25</definedName>
    <definedName name="_xlnm.Print_Area" localSheetId="2">'Vrocevod_P-2900_SD'!$A$1:$F$199</definedName>
    <definedName name="_xlnm.Print_Area" localSheetId="3">'Vrocevod_P-3931_SD'!$A$1:$F$123</definedName>
    <definedName name="_xlnm.Print_Area" localSheetId="1">'Vrocevod_T-1300_sever_SD'!$A$1:$F$196</definedName>
    <definedName name="_xlnm.Print_Titles" localSheetId="2">'Vrocevod_P-2900_SD'!$4:$4</definedName>
    <definedName name="_xlnm.Print_Titles" localSheetId="3">'Vrocevod_P-3931_SD'!$4:$4</definedName>
    <definedName name="_xlnm.Print_Titles" localSheetId="1">'Vrocevod_T-1300_sever_SD'!$6:$6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23" i="42" l="1"/>
  <c r="B22" i="42"/>
  <c r="B15" i="42"/>
  <c r="F74" i="52" l="1"/>
  <c r="F79" i="51" l="1"/>
  <c r="F84" i="51"/>
  <c r="F92" i="51"/>
  <c r="F93" i="51"/>
  <c r="F94" i="51"/>
  <c r="F100" i="51"/>
  <c r="F106" i="51"/>
  <c r="F50" i="52" l="1"/>
  <c r="F112" i="51" l="1"/>
  <c r="F118" i="51"/>
  <c r="F46" i="51" l="1"/>
  <c r="F110" i="50"/>
  <c r="F167" i="50"/>
  <c r="F165" i="50"/>
  <c r="F147" i="50"/>
  <c r="F146" i="50"/>
  <c r="F86" i="50" l="1"/>
  <c r="F75" i="50" l="1"/>
  <c r="F29" i="50" l="1"/>
  <c r="F28" i="50"/>
  <c r="F116" i="52"/>
  <c r="F111" i="52"/>
  <c r="F106" i="52"/>
  <c r="F101" i="52"/>
  <c r="F100" i="52"/>
  <c r="F95" i="52"/>
  <c r="F94" i="52"/>
  <c r="F89" i="52"/>
  <c r="F84" i="52"/>
  <c r="F79" i="52"/>
  <c r="F73" i="52"/>
  <c r="F68" i="52"/>
  <c r="F67" i="52"/>
  <c r="F62" i="52"/>
  <c r="F56" i="52"/>
  <c r="F44" i="52"/>
  <c r="F43" i="52"/>
  <c r="F37" i="52"/>
  <c r="F28" i="52"/>
  <c r="F20" i="52"/>
  <c r="F19" i="52"/>
  <c r="F11" i="52"/>
  <c r="F10" i="52"/>
  <c r="F192" i="51"/>
  <c r="F187" i="51"/>
  <c r="F182" i="51"/>
  <c r="F177" i="51"/>
  <c r="F176" i="51"/>
  <c r="F170" i="51"/>
  <c r="F165" i="51"/>
  <c r="F164" i="51"/>
  <c r="F163" i="51"/>
  <c r="F158" i="51"/>
  <c r="F157" i="51"/>
  <c r="F156" i="51"/>
  <c r="F151" i="51"/>
  <c r="F146" i="51"/>
  <c r="F141" i="51"/>
  <c r="F135" i="51"/>
  <c r="F129" i="51"/>
  <c r="F124" i="51"/>
  <c r="F86" i="51"/>
  <c r="F85" i="51"/>
  <c r="F74" i="51"/>
  <c r="F73" i="51"/>
  <c r="F68" i="51"/>
  <c r="F63" i="51"/>
  <c r="F58" i="51"/>
  <c r="F52" i="51"/>
  <c r="F40" i="51"/>
  <c r="F39" i="51"/>
  <c r="F33" i="51"/>
  <c r="F32" i="51"/>
  <c r="F26" i="51"/>
  <c r="F25" i="51"/>
  <c r="F19" i="51"/>
  <c r="F11" i="51"/>
  <c r="F10" i="51"/>
  <c r="F197" i="51" l="1"/>
  <c r="F199" i="51" s="1"/>
  <c r="G22" i="42" s="1"/>
  <c r="F121" i="52"/>
  <c r="F123" i="52" s="1"/>
  <c r="G23" i="42" s="1"/>
  <c r="A6" i="52" l="1"/>
  <c r="A14" i="52" l="1"/>
  <c r="A6" i="51"/>
  <c r="A14" i="51" l="1"/>
  <c r="A23" i="52" l="1"/>
  <c r="A22" i="51"/>
  <c r="F189" i="50"/>
  <c r="F184" i="50"/>
  <c r="F179" i="50"/>
  <c r="F174" i="50"/>
  <c r="F173" i="50"/>
  <c r="F166" i="50"/>
  <c r="F164" i="50"/>
  <c r="F158" i="50"/>
  <c r="F153" i="50"/>
  <c r="F152" i="50"/>
  <c r="F141" i="50"/>
  <c r="F136" i="50"/>
  <c r="F131" i="50"/>
  <c r="F124" i="50"/>
  <c r="F123" i="50"/>
  <c r="F116" i="50"/>
  <c r="F104" i="50"/>
  <c r="F98" i="50"/>
  <c r="F92" i="50"/>
  <c r="F91" i="50"/>
  <c r="F85" i="50"/>
  <c r="F80" i="50"/>
  <c r="F74" i="50"/>
  <c r="F69" i="50"/>
  <c r="F64" i="50"/>
  <c r="F59" i="50"/>
  <c r="F53" i="50"/>
  <c r="F47" i="50"/>
  <c r="F41" i="50"/>
  <c r="F35" i="50"/>
  <c r="F20" i="50"/>
  <c r="F12" i="50"/>
  <c r="F194" i="50" l="1"/>
  <c r="F196" i="50" s="1"/>
  <c r="G15" i="42" s="1"/>
  <c r="A29" i="51"/>
  <c r="A36" i="51" s="1"/>
  <c r="A31" i="52" l="1"/>
  <c r="A43" i="51"/>
  <c r="A49" i="51" s="1"/>
  <c r="A40" i="52" l="1"/>
  <c r="A47" i="52" s="1"/>
  <c r="A55" i="51"/>
  <c r="A53" i="52" l="1"/>
  <c r="A61" i="51"/>
  <c r="A66" i="51" l="1"/>
  <c r="A71" i="51" l="1"/>
  <c r="A77" i="51" s="1"/>
  <c r="A8" i="50"/>
  <c r="A15" i="50" l="1"/>
  <c r="A23" i="50" s="1"/>
  <c r="A32" i="50" s="1"/>
  <c r="A38" i="50" s="1"/>
  <c r="A44" i="50" s="1"/>
  <c r="A50" i="50" s="1"/>
  <c r="A56" i="50" s="1"/>
  <c r="A62" i="50" s="1"/>
  <c r="A67" i="50" s="1"/>
  <c r="A72" i="50" s="1"/>
  <c r="A78" i="50" s="1"/>
  <c r="A83" i="50" s="1"/>
  <c r="A59" i="52"/>
  <c r="A65" i="52" s="1"/>
  <c r="A71" i="52" s="1"/>
  <c r="A82" i="51" l="1"/>
  <c r="A89" i="50" l="1"/>
  <c r="A89" i="51"/>
  <c r="A77" i="52"/>
  <c r="A82" i="52" s="1"/>
  <c r="A87" i="52" s="1"/>
  <c r="A92" i="52" s="1"/>
  <c r="A98" i="52" s="1"/>
  <c r="A104" i="52" s="1"/>
  <c r="A109" i="52" s="1"/>
  <c r="A114" i="52" s="1"/>
  <c r="A119" i="52" s="1"/>
  <c r="G25" i="42"/>
  <c r="A95" i="50" l="1"/>
  <c r="A101" i="50" s="1"/>
  <c r="A97" i="51"/>
  <c r="A103" i="51" s="1"/>
  <c r="G8" i="42"/>
  <c r="A107" i="50" l="1"/>
  <c r="A113" i="50" s="1"/>
  <c r="A109" i="51"/>
  <c r="A115" i="51" s="1"/>
  <c r="A121" i="51" s="1"/>
  <c r="A127" i="51" s="1"/>
  <c r="A132" i="51" s="1"/>
  <c r="A138" i="51" s="1"/>
  <c r="A144" i="51" s="1"/>
  <c r="A149" i="51" s="1"/>
  <c r="A154" i="51" s="1"/>
  <c r="A161" i="51" s="1"/>
  <c r="A168" i="51" s="1"/>
  <c r="A173" i="51" s="1"/>
  <c r="A180" i="51" s="1"/>
  <c r="A185" i="51" s="1"/>
  <c r="A190" i="51" s="1"/>
  <c r="A195" i="51" s="1"/>
  <c r="G17" i="42"/>
  <c r="G7" i="42" s="1"/>
  <c r="G6" i="42" s="1"/>
  <c r="A119" i="50" l="1"/>
  <c r="A127" i="50" s="1"/>
  <c r="A134" i="50" s="1"/>
  <c r="A139" i="50" s="1"/>
  <c r="A144" i="50" s="1"/>
  <c r="A150" i="50" s="1"/>
  <c r="A156" i="50" s="1"/>
  <c r="A161" i="50" s="1"/>
  <c r="A170" i="50" s="1"/>
  <c r="A177" i="50" l="1"/>
  <c r="A182" i="50" s="1"/>
  <c r="A187" i="50" s="1"/>
  <c r="A192" i="50" s="1"/>
</calcChain>
</file>

<file path=xl/sharedStrings.xml><?xml version="1.0" encoding="utf-8"?>
<sst xmlns="http://schemas.openxmlformats.org/spreadsheetml/2006/main" count="509" uniqueCount="213">
  <si>
    <t>Z. ŠT.</t>
  </si>
  <si>
    <t>kos</t>
  </si>
  <si>
    <t xml:space="preserve">R E K A P I T U L A C I J A </t>
  </si>
  <si>
    <t>investicija</t>
  </si>
  <si>
    <t>( m )</t>
  </si>
  <si>
    <t xml:space="preserve">POPIS MATERIALA IN DEL S PREDRAČUNOM </t>
  </si>
  <si>
    <t>KOLIČINA</t>
  </si>
  <si>
    <t>ENOTA</t>
  </si>
  <si>
    <t xml:space="preserve">
OPIS POSTAVKE
</t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</si>
  <si>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</si>
  <si>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</si>
  <si>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</si>
  <si>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( EUR )</t>
  </si>
  <si>
    <t>EUR</t>
  </si>
  <si>
    <r>
      <t>m</t>
    </r>
    <r>
      <rPr>
        <vertAlign val="superscript"/>
        <sz val="10"/>
        <rFont val="Arial"/>
        <family val="2"/>
        <charset val="238"/>
      </rPr>
      <t>2</t>
    </r>
  </si>
  <si>
    <t>št.</t>
  </si>
  <si>
    <t>m</t>
  </si>
  <si>
    <t>Nepredvidena dela</t>
  </si>
  <si>
    <t>OZN.</t>
  </si>
  <si>
    <t>vrednost
( EUR )</t>
  </si>
  <si>
    <t>Objekt:</t>
  </si>
  <si>
    <t>trasa in lokacija</t>
  </si>
  <si>
    <t>oznaka vročevoda</t>
  </si>
  <si>
    <t>dolžina
vročevoda</t>
  </si>
  <si>
    <t>DN100</t>
  </si>
  <si>
    <t>kpl</t>
  </si>
  <si>
    <t>5.0</t>
  </si>
  <si>
    <t>STROJNA DELA</t>
  </si>
  <si>
    <t>VI</t>
  </si>
  <si>
    <t>V</t>
  </si>
  <si>
    <t>IV</t>
  </si>
  <si>
    <t>SKUPAJ  D + E</t>
  </si>
  <si>
    <t>D - GLAVNI VROČEVODI</t>
  </si>
  <si>
    <t>E - VROČEVODNI PRIKLJUČKI</t>
  </si>
  <si>
    <t xml:space="preserve">S K U P A J - D : </t>
  </si>
  <si>
    <t xml:space="preserve">S K U P A J - E : </t>
  </si>
  <si>
    <t>Predizolirana cev</t>
  </si>
  <si>
    <t>Dobava - montaža</t>
  </si>
  <si>
    <t xml:space="preserve">Sestav materiala enak kot za ravne cevi. </t>
  </si>
  <si>
    <t>Predizolirani cevni lok 90°- enakokrak</t>
  </si>
  <si>
    <t>Predizoliran cevni lok 90° - enakokrak za transport vroče vode do 1300C, izdelan po standardu SIST EN 448 za predizolirane fazonske kose za daljinsko ogrevanje, z vgrajenima žicama za kontrolo vlažnosti in lokacijo napake na cevovodu.</t>
  </si>
  <si>
    <t>Predizolirani pravokotni odcep</t>
  </si>
  <si>
    <t xml:space="preserve"> </t>
  </si>
  <si>
    <t>Predizoliran reducirni kos</t>
  </si>
  <si>
    <t>Predizolirana krogelna pipa</t>
  </si>
  <si>
    <t>Dobava in montaža</t>
  </si>
  <si>
    <t>Zaključna kapa</t>
  </si>
  <si>
    <t>Labirintno zidno tesnilo</t>
  </si>
  <si>
    <t>Spojka</t>
  </si>
  <si>
    <t>SERIJA 2</t>
  </si>
  <si>
    <t>DN 50 (60,3 x 2,9 mm) / 140</t>
  </si>
  <si>
    <t>DN 100 (114,3 x 3,6 mm) / 225</t>
  </si>
  <si>
    <t>DN 150 (168,3 x 4,0 mm) / 280</t>
  </si>
  <si>
    <r>
      <t>DN 100 (114,3 x 3,6 mm) / 225 - 90</t>
    </r>
    <r>
      <rPr>
        <vertAlign val="superscript"/>
        <sz val="10"/>
        <rFont val="Arial"/>
        <family val="2"/>
        <charset val="238"/>
      </rPr>
      <t>0</t>
    </r>
  </si>
  <si>
    <r>
      <t>DN 150 (168,3 x 4,0 mm) / 280 - 90</t>
    </r>
    <r>
      <rPr>
        <vertAlign val="superscript"/>
        <sz val="10"/>
        <rFont val="Arial"/>
        <family val="2"/>
        <charset val="238"/>
      </rPr>
      <t>0</t>
    </r>
  </si>
  <si>
    <t>DN 50 / 140</t>
  </si>
  <si>
    <t>DN 100 / 225</t>
  </si>
  <si>
    <t>DN 150 / 280</t>
  </si>
  <si>
    <r>
      <t xml:space="preserve">Labirintno zidno tesnilo za vgradnjo v zid pri prehodu predizolirane cevi skozi zid, izdelano iz profilirane neoprenske gume.
</t>
    </r>
    <r>
      <rPr>
        <b/>
        <sz val="10"/>
        <rFont val="Arial"/>
        <family val="2"/>
        <charset val="238"/>
      </rPr>
      <t>Serija 2</t>
    </r>
  </si>
  <si>
    <t>DN 50 / 140-172</t>
  </si>
  <si>
    <t>DN 100 / 225-255</t>
  </si>
  <si>
    <t>Termostezna spojka za izolacijo in tesnenje varjenih spojev, za zalivanje s PU peno, izdelana po standardu SIST EN489 za spoje predizoliranih cevi za daljinsko ogrevanje. Dodatno tesnenje polnilne izvrtine s tipsko preizkušeno zaplato ali termostezno manšeto.
Serija 2</t>
  </si>
  <si>
    <t>Elastična blazina</t>
  </si>
  <si>
    <t xml:space="preserve">Elastična blazina, izdelana iz polietilenske mehke pene, odporne na kemikalije, za prevzemanje raztezkov predizoliranih cevi. </t>
  </si>
  <si>
    <t>debeline S=40mm</t>
  </si>
  <si>
    <t>Začasna povezava vročevoda s PEX cevmi</t>
  </si>
  <si>
    <t>Pribl. dolžina PEX cevi - 2 x 50 m</t>
  </si>
  <si>
    <t>Merilna doza</t>
  </si>
  <si>
    <t xml:space="preserve">Merilna doza za povezavo žic za kontrolo vlage, vključno s silikonskim kablom. (ocenjena dolžina kabla je 10m) </t>
  </si>
  <si>
    <t>Izdelava zapisnika</t>
  </si>
  <si>
    <t>a) o meritvi upornosti žic po posameznih 
odsekih trase
b) o lokaciji in dolžini cevi z vgrajenimi
drugačnimi žicami (različne upornosti žic na dolžinski meter)
c) o meritvah vlažnosti v izolaciji cevovoda</t>
  </si>
  <si>
    <t>Demontaža izolacije</t>
  </si>
  <si>
    <t>40 mm</t>
  </si>
  <si>
    <t>50 mm</t>
  </si>
  <si>
    <t>60 mm</t>
  </si>
  <si>
    <t>Kontrola stanja cevovoda</t>
  </si>
  <si>
    <t>Demontaža obstoječih cevovodov</t>
  </si>
  <si>
    <t>Demontaža in razrez obstoječih cevovodov, vključno odvoz na deponijo, in plačilo pristojbine.
Cena na dolžino trase (2 cevi).</t>
  </si>
  <si>
    <t>DN25</t>
  </si>
  <si>
    <t>DN50</t>
  </si>
  <si>
    <t>Dobava, demontaža in montaža, odvoz na deponijo</t>
  </si>
  <si>
    <r>
      <t>DN 450 (457,2x</t>
    </r>
    <r>
      <rPr>
        <sz val="10"/>
        <rFont val="Arial"/>
        <family val="2"/>
        <charset val="238"/>
      </rPr>
      <t>7,1</t>
    </r>
    <r>
      <rPr>
        <sz val="10"/>
        <color indexed="8"/>
        <rFont val="Arial"/>
        <family val="2"/>
        <charset val="238"/>
      </rPr>
      <t>), dolžina odseka 1 m</t>
    </r>
  </si>
  <si>
    <r>
      <t>DN 500 (508,0x</t>
    </r>
    <r>
      <rPr>
        <sz val="10"/>
        <rFont val="Arial"/>
        <family val="2"/>
        <charset val="238"/>
      </rPr>
      <t>7,1</t>
    </r>
    <r>
      <rPr>
        <sz val="10"/>
        <color indexed="8"/>
        <rFont val="Arial"/>
        <family val="2"/>
        <charset val="238"/>
      </rPr>
      <t>), dolžina odseka 1 m</t>
    </r>
  </si>
  <si>
    <t>Blindiranje in ponovno varjenje vročevoda</t>
  </si>
  <si>
    <t>Rezanje vročevoda in njegovo blindiranje z bombiranim pokrovom ter na koncu odstranitev pokrova in ponovno varjenje cevovoda.
Vključno s pokrovom in varilnim materialom.</t>
  </si>
  <si>
    <t>Izvede se po potrebi!</t>
  </si>
  <si>
    <t>Jeklena cev iz celega</t>
  </si>
  <si>
    <t>Jeklena cev iz celega, izdelana iz materiala P235TR1 (St. 37.0), dobavljena po SIST EN 10216-1 (DIN 2629/DIN2448), vključno z varilnim materialom.</t>
  </si>
  <si>
    <t xml:space="preserve">DN 25 (33,7 x 2,6 mm) </t>
  </si>
  <si>
    <t xml:space="preserve">DN 50 (60,3 x 2,9 mm) </t>
  </si>
  <si>
    <t>DN 100 (114,3 x 3,6 mm)</t>
  </si>
  <si>
    <t>Jeklena varjena cev</t>
  </si>
  <si>
    <t>Jeklena varjena cev izdelana, iz materiala P235TR1 (St 37.0), dobavljena po SIST EN 10217-1 (DIN 1626/DIN 2458), tlačno preizkušena do min. 50 bar, vključno z varilnim materialom.</t>
  </si>
  <si>
    <t>Jekleni lok iz celega, 90°</t>
  </si>
  <si>
    <t>Gladko krivljeni lok po SIST EN 10253 (DIN 2605), izdelan iz jeklene cevi iz celega, iz materiala P235TR1 (St. 37.0), oblika R=5D, vključno z varilnim materialom.</t>
  </si>
  <si>
    <t xml:space="preserve">DN 25 </t>
  </si>
  <si>
    <t xml:space="preserve">DN 100 </t>
  </si>
  <si>
    <t>DN 150</t>
  </si>
  <si>
    <t>Reducirni kos</t>
  </si>
  <si>
    <t>Reducirni kos po SIST EN 10253 (DIN 2616), izdelan iz jeklene cevi iz celega, material P235TR1 (St. 37.0), vključno z varilnim materialom.</t>
  </si>
  <si>
    <t>T - kos</t>
  </si>
  <si>
    <t>T - kos, izdelan po SIST EN 10253 (DIN 2615), material P235TR1 (St. 37.0), vključno varilni material.</t>
  </si>
  <si>
    <t>Odzračevalni lonec</t>
  </si>
  <si>
    <t>Demontaža, dobava in montaža.</t>
  </si>
  <si>
    <t>Izvede se po potrebi.</t>
  </si>
  <si>
    <t>Drsne podpore</t>
  </si>
  <si>
    <t>Drsne podpore, izdelane po priloženih risbah iz predpisanih materialov.</t>
  </si>
  <si>
    <t>DN 450 - 15020</t>
  </si>
  <si>
    <t>DN 500 - 01-500-01</t>
  </si>
  <si>
    <r>
      <rPr>
        <b/>
        <sz val="10"/>
        <rFont val="Arial"/>
        <family val="2"/>
        <charset val="238"/>
      </rPr>
      <t>Profili pod drsnimi podporami</t>
    </r>
    <r>
      <rPr>
        <sz val="10"/>
        <rFont val="Arial"/>
        <family val="2"/>
        <charset val="238"/>
      </rPr>
      <t xml:space="preserve"> in ojačitev fiksnih točk s pritrditvenimi ploščami in sidri.
U profil 100 (pritrdilna plošča 200/200 - 3 kom, sidra M16x120 - 12 kom).</t>
    </r>
  </si>
  <si>
    <t>Dobava in montaža.</t>
  </si>
  <si>
    <t>U profil dolžine:</t>
  </si>
  <si>
    <t>Demontaža obstoječih zapornih armatur</t>
  </si>
  <si>
    <t>Demontaža obstoječih zapornih armatur, vključno odvoz na deponijo in plačilo pristojbine.</t>
  </si>
  <si>
    <t>Zaporna krogelna pipa</t>
  </si>
  <si>
    <t>Ravna zaporna pipa za vročo vodo temp. 130°C, s priključki za uvaritev, vključno z varilnim materialom in prilagoditvijo cevovoda, za nazivni tlak PN 16.
Ustreza KLINGER MONOBALL KHM-S/R-H - uvarna izvedba! V skladu s tehničnimi smernicami JPE.</t>
  </si>
  <si>
    <t>Zaporni ventil</t>
  </si>
  <si>
    <t>Ravni zaporni ventil za vročo vodo temp. 130°C, vključno s protiprirobnicami, tesnili in vijaki, za nazivni tlak PN 16.
Ustreza KLINGER KVN ali ustrezen v skladu s Tehničnimi zahtevami JPE.</t>
  </si>
  <si>
    <t>DN20</t>
  </si>
  <si>
    <t>Priklop</t>
  </si>
  <si>
    <t>Priklop na obstoječe vročevodno omrežje.</t>
  </si>
  <si>
    <t>Tlačni preizkus</t>
  </si>
  <si>
    <t xml:space="preserve">Enkratno tlačno preizkušanje in izpiranje cevovoda. </t>
  </si>
  <si>
    <t>Radiografija</t>
  </si>
  <si>
    <t xml:space="preserve">Radiografska kontrola zvarov (100% - po celotnem obodu).
</t>
  </si>
  <si>
    <t>DN 25</t>
  </si>
  <si>
    <t>DN 50</t>
  </si>
  <si>
    <t>DN 100</t>
  </si>
  <si>
    <t>Penetracijska kontrola zvara</t>
  </si>
  <si>
    <t>Penetracijska kontrola zvara (100% - po celotnem obodu).</t>
  </si>
  <si>
    <t>Površinska zaščita cevovodov</t>
  </si>
  <si>
    <t>Izolacija</t>
  </si>
  <si>
    <t xml:space="preserve">ravnih cevi s segmentnimi blazinami neomočljivega in negorljivega izolacijskega materiala z vertikalno orientiranimi vlakni (povečana tlačna trdnost), ojačanega z Al folijo ustrezne debeline.
Toplotna prevodnost izolacijskega materiala λ pri 25°C ≤ 0,035 W/mK.
Zaščitni ovoj je izdelan iz strešne lepenke, pritrjen s pomočjo Al trakov. Površina zaščitnega ovoja se premaže z ibitolom. </t>
  </si>
  <si>
    <t>80 mm</t>
  </si>
  <si>
    <t xml:space="preserve">cevnih lokov s segmentnimi blazinami neomočljivega in negorljivega izolacijskega materiala z vertikalno orientiranimi vlakni (povečana tlačna trdnost), ojačanega z Al folijo ustrezne debeline.
Toplotna prevodnost izolacijskega materiala λ pri 25°C ≤ 0,035 W/mK.
Zaščitni ovoj je izdelan iz strešne lepenke, pritrjen s pomočjo Al trakov. Površina zaščitnega ovoja se premaže z ibitolom. </t>
  </si>
  <si>
    <t xml:space="preserve">cevovoda s cevaki iz neomočljivega in negorljivega izolacijskega materiala, ojačanega z Al folijo. Toplotna prevodnost izolacijskega materiala λ pri 25°C ≤ 0,035 W/mK.
Zaščitni ovoj je izdelan iz strešne lepenke, pritrjen s pomočjo Al trakov. Površina zaščitnega ovoja se premaže z ibitolom. </t>
  </si>
  <si>
    <t>Zaustavitev vročevodnega omrežja</t>
  </si>
  <si>
    <t>Kvalitativni nadzor</t>
  </si>
  <si>
    <t>Projekt izvedenih del</t>
  </si>
  <si>
    <t>Izdelava projekta izvedenih del.</t>
  </si>
  <si>
    <t>Nepredvidena dela, odobrena s strani nadzora in obračunana po analizi cen v skladu s kalkulativnimi elementi.</t>
  </si>
  <si>
    <t>Skupaj</t>
  </si>
  <si>
    <t>5.2</t>
  </si>
  <si>
    <t>Začasna povezava vročevoda s PEX cevmi v času gradnje.
Montaža in demontaža PEX cevi, izdelava priključkov PEX na obstoječe vročevode s prehodnimi kosi PEX/jeklo, preverjanje tesnosti.
Z vsem potrebnim montažnim materialom.
PEX cevi dobavi JP Energetika - Ljubljana.  Transport na gradbišče in vračilo na deponijo naročnika izvede izvajalec.</t>
  </si>
  <si>
    <t>VEROVŠKOVA ULICA</t>
  </si>
  <si>
    <t>DN 450 (457,0 x 6,3 mm) / 710</t>
  </si>
  <si>
    <t>Predizoliran cevni lok 90° - enakokrak za transport vroče vode do 130°C, izdelan po standardu SIST EN 448 za predizolirane fazonske kose za daljinsko ogrevanje, z vgrajenima žicama za kontrolo vlažnosti in lokacijo napake na cevovodu.</t>
  </si>
  <si>
    <t xml:space="preserve">Predizolirana cev za transport vroče vode do 130° C, izdelana po standardu SIST EN 253 za daljinsko ogrevanje, z vgrajenima žicama za kontrolo vlažnosti in lokacijo napake na cevovodu.
SERIJA 2
Cev za prenos medija:
Jeklena visokofrekvenčno varjena cev iz materiala P235TR1 (St.37.0 BW), dobavljena po SIST EN 10217-1 (DIN 1626, DIN2458) ali ustrezne.
Izolacijski material:
Poliuretanska trdna pena (PUR) izdelana iz poliola in isocianata, primerna za povečano delovno temperaturo do 130°C. Pena je homogena s povprečno velikostjo celic do max. 0,5 mm.
gostota &gt; 60 kg/m3
toplotna prevodnost pri 50°C &lt; 0,03 W/mK 
Zaščitna cev:
Cev iz polietilena visoke gostote PEHD, material po DIN 8075, popolnoma nepropustna za vodo, notranjost cevi posebno obdelana za doseganje trdne povezave z izolacijo.
gostota &gt; 940 kg/m3
toplotna prevodnost &lt; 0,43 W/mK 
Dobavljena v palicah dolžine 6 ali 12 m.
</t>
  </si>
  <si>
    <t>DN 450 (457,0 x 6,3 mm) / 710 - 90°</t>
  </si>
  <si>
    <t xml:space="preserve">Predizoliran etažirani pravokotni odcep za transport vroče vode do 130°C, izdelana po standardu SIST EN 448 za predizolirane fazonske kose za daljinsko ogrevanje, z vgrajenima žicama za kontrolo vlažnosti in lokacijo napake na cevovodu. </t>
  </si>
  <si>
    <t>DN 450/150/710</t>
  </si>
  <si>
    <t>DN 450/100/710</t>
  </si>
  <si>
    <r>
      <t xml:space="preserve">Zaključna kapa za predizolirano cev za transport vroče vode do 130°C, izdelane po standardu SIST EN489 za predizolirane cevne spojke za daljinsko ogrevanje.
</t>
    </r>
    <r>
      <rPr>
        <b/>
        <sz val="10"/>
        <rFont val="Arial"/>
        <family val="2"/>
        <charset val="238"/>
      </rPr>
      <t>Serija 2</t>
    </r>
  </si>
  <si>
    <t>DN 450 / 710</t>
  </si>
  <si>
    <t>DN 450 / 710 - 740</t>
  </si>
  <si>
    <t>DN450</t>
  </si>
  <si>
    <t>DN500</t>
  </si>
  <si>
    <r>
      <t>Sanacija ravne cevi</t>
    </r>
    <r>
      <rPr>
        <b/>
        <u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Sanacija odseka ravne cevi:
- ohranitev prednapetja vročevoda
- izrez poškodovanega dela cevovoda
- izdelava nadomestnega kosa cevi, vključno priprava robov za varjenje
- varenje nadomestnega kosa ( 2 zvara ).</t>
    </r>
    <r>
      <rPr>
        <b/>
        <u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 xml:space="preserve">Material nadomestnega kosa je jeklena cev z vzdolžnim ali spiralnim zvarom, izdelana iz materiala P235TR1 (St 37.0), dobavljena po SIST EN 10217-1 (DIN 1626/DIN 2458), tlačno preizkušena do min. 50 bar.
Vključno z varilnim materialom.
Navedene dimenzije in standardi cevi so iz projekta za izvedbo obstoječega vročevoda in se lahko od dejansko vgrajenih razlikujejo.
</t>
    </r>
    <r>
      <rPr>
        <b/>
        <sz val="10"/>
        <rFont val="Arial"/>
        <family val="2"/>
        <charset val="238"/>
      </rPr>
      <t>Izvede se po potrebi!</t>
    </r>
  </si>
  <si>
    <t>DN 450 (457,0 x 6,3 mm)</t>
  </si>
  <si>
    <t>DN 450</t>
  </si>
  <si>
    <t>Jekleni lok iz celega, 45°</t>
  </si>
  <si>
    <t>R DN 500/DN 450</t>
  </si>
  <si>
    <t>l = 2500 mm</t>
  </si>
  <si>
    <t>DN 500</t>
  </si>
  <si>
    <t>50 mm - za cev DN450</t>
  </si>
  <si>
    <t>80 mm - za cev DN450</t>
  </si>
  <si>
    <t>50 mm - za cev DN500</t>
  </si>
  <si>
    <t>80 mm - za cev DN500</t>
  </si>
  <si>
    <t>Kvalitativni nadzor distributerja pri gradnji vročevodnega omrežja.</t>
  </si>
  <si>
    <t>Izvede JP Energetika Ljubljana.</t>
  </si>
  <si>
    <t>Zaustavitev, praznjenje in polnjenje vročevodnega omrežja.</t>
  </si>
  <si>
    <t>Jekleni segmentni lok iz varjene cevi, 45°</t>
  </si>
  <si>
    <t>Segmentni lok iz jeklene cevi z vzdolžnim ali spiralnim zvarom, izdelane iz materiala P235TR1 (St 37.0), dobavljene po SIST EN 10217-1 (DIN 1626/DIN 2458), tlačno preizkušene do min. 50 bar.
Oblika R=5D, vključno z varilnim materialom.</t>
  </si>
  <si>
    <t>DN 50 (60,3 x 2,9 mm) / 140 - 90°</t>
  </si>
  <si>
    <t>Redukcijska spojka</t>
  </si>
  <si>
    <t>Termostezna redukcijska spojka za izolacijo in tesnenje varjenih spojev, za zalivanje s PU peno, izdelana po standardu SIST EN489 za spoje predizoliranih cevi za daljinsko ogrevanje. Dodatno tesnenje polnilne izvrtine s tipsko preizkušeno zaplato ali termostezno manšeto.
Serija 2 / serija 1</t>
  </si>
  <si>
    <t>DN 50/140 / DN50/125</t>
  </si>
  <si>
    <t>100 mm - za cevi DN100</t>
  </si>
  <si>
    <t>30 mm</t>
  </si>
  <si>
    <t>Demontaža obstoječe izolacije z vročevoda, vključno oplaščenje iz strešne lepenke ali Al pločevine, pritrdilni material ter transport na deponijo in plačilo pristojbine.
za cevi DN50</t>
  </si>
  <si>
    <t>DN50/125</t>
  </si>
  <si>
    <t>R DN100/ DN50</t>
  </si>
  <si>
    <t>Reducirni kos - nesimetrični</t>
  </si>
  <si>
    <t>Nesimetrični reducirni kos po SIST EN 10253 (DIN 2616), izdelan iz jeklene cevi iz celega, material P235TR1 (St. 37.0), vključno z varilnim materialom.</t>
  </si>
  <si>
    <t>Dvakratno temeljno barvanje klasičnega dela cevovoda s temeljno barvo, primerno za temperaturo 130°C, po predhodnem čiščenju rje.</t>
  </si>
  <si>
    <t>50 mm - za cevi DN50</t>
  </si>
  <si>
    <t>VROČEVODNI PRIKLJUČEK P3931, DN150 IN DN100</t>
  </si>
  <si>
    <t>Predizoliran reducirni kos za transport vroče vode do 130°C, izdelana po standardu SIST EN 448 za predizolirane fazonske kose za daljinsko ogrevanje, z vgrajenima žicama za kontrolo vlažnosti in lokacijo napake na cevovodu.</t>
  </si>
  <si>
    <t>DN 100/225 / DN100/200</t>
  </si>
  <si>
    <t>DN100/200</t>
  </si>
  <si>
    <t>Predizolirana krogelna pipa za transport vroče vode do 130°C, izdelana po standardu SIST EN 488 za predizolirane zaporne armature za daljinsko ogrevanje, z vgrajenima žicama za kontrolo vlažnosti in lokacijo napake na cevovodu.</t>
  </si>
  <si>
    <t>Demontaža obstoječe izolacije z vročevoda, vključno oplaščenje iz strešne lepenke ali Al pločevine, pritrdilni material ter transport na deponijo in plačilo pristojbine.
za cevi DN500, DN450 in DN200</t>
  </si>
  <si>
    <t>Vizuelna kontrola stanja cevododa vključno s podporami, po demontaži izolacije in čiščenju, merjenje debeline stene.</t>
  </si>
  <si>
    <t>Dobava in montaža po potrebi</t>
  </si>
  <si>
    <t>DN 100 (114,3 x 3,6 mm) , H = 100 mm</t>
  </si>
  <si>
    <t>Odzračevalni lonec, izdelen iz jeklene cevi iz celega po SIST EN 10216-1 (DIN 2629/DIN2448), material P235TR1 (St.37.0), komplet z bombiranim pokrovom in varilnim materialom.</t>
  </si>
  <si>
    <t>DN100/ DN100</t>
  </si>
  <si>
    <t>VROČEVODNI PRIKLJUČEK P2900, DN50</t>
  </si>
  <si>
    <t>Ker je globina vgradnje predizolirane pipe večja od 1m, se nad njo vgradi jašek za neposreden dostop do pipe.</t>
  </si>
  <si>
    <t>Demontaža obstoječe izolacije z vročevoda, vključno oplaščenje iz strešne lepenke ali Al pločevine, pritrdilni material ter transport na deponijo in plačilo pristojbine.
za cevi DN100</t>
  </si>
  <si>
    <t>Radiografska kontrola zvarov (100% - po celotnem obodu).</t>
  </si>
  <si>
    <t>DN150/280 / DN100/225</t>
  </si>
  <si>
    <t>5.2.1</t>
  </si>
  <si>
    <t>P2900</t>
  </si>
  <si>
    <t>P3931</t>
  </si>
  <si>
    <t xml:space="preserve">OBNOVA VROČEVODA PO VEROVŠKOVI ULICI
DRENIKOVA - TOŠ </t>
  </si>
  <si>
    <t>T1300 - severni del</t>
  </si>
  <si>
    <t>GLAVNI VROČEVOD T1300 - severni del, DN450</t>
  </si>
  <si>
    <t>STROJNA DELA - SEVERNI DEL</t>
  </si>
  <si>
    <t>5.2.1.1</t>
  </si>
  <si>
    <t>5.2.1.2</t>
  </si>
  <si>
    <t>5.2.1.3</t>
  </si>
  <si>
    <r>
      <t xml:space="preserve">5.2.1 STROJNA DELA - </t>
    </r>
    <r>
      <rPr>
        <b/>
        <sz val="12"/>
        <color rgb="FFFF0000"/>
        <rFont val="Arial"/>
        <family val="2"/>
        <charset val="238"/>
      </rPr>
      <t>SEVERNI DEL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</si>
</sst>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SIT&quot;_-;\-* #,##0.00\ &quot;SIT&quot;_-;_-* &quot;-&quot;??\ &quot;SIT&quot;_-;_-@_-"/>
    <numFmt numFmtId="165" formatCode=";;;"/>
  </numFmts>
  <fonts count="19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b/>
      <u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12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67955565050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mediumDashDot">
        <color indexed="64"/>
      </bottom>
      <diagonal/>
    </border>
    <border>
      <left/>
      <right/>
      <top style="mediumDashDot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 applyNumberForma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2" fillId="0" borderId="0"/>
  </cellStyleXfs>
  <cellXfs count="142">
    <xf numFmtId="0" fontId="0" fillId="0" borderId="0" xfId="0"/>
    <xf numFmtId="0" fontId="3" fillId="0" borderId="0" xfId="0" applyFont="1" applyFill="1" applyProtection="1"/>
    <xf numFmtId="4" fontId="4" fillId="0" borderId="5" xfId="0" applyNumberFormat="1" applyFont="1" applyFill="1" applyBorder="1" applyAlignment="1" applyProtection="1">
      <alignment horizontal="center" vertical="center"/>
    </xf>
    <xf numFmtId="49" fontId="3" fillId="0" borderId="6" xfId="0" applyNumberFormat="1" applyFont="1" applyFill="1" applyBorder="1" applyAlignment="1" applyProtection="1">
      <alignment vertical="center"/>
    </xf>
    <xf numFmtId="4" fontId="3" fillId="0" borderId="6" xfId="2" applyNumberFormat="1" applyFont="1" applyFill="1" applyBorder="1" applyAlignment="1" applyProtection="1">
      <alignment horizontal="right" vertical="center"/>
    </xf>
    <xf numFmtId="4" fontId="4" fillId="0" borderId="6" xfId="2" applyNumberFormat="1" applyFont="1" applyFill="1" applyBorder="1" applyAlignment="1" applyProtection="1">
      <alignment horizontal="right"/>
    </xf>
    <xf numFmtId="0" fontId="4" fillId="3" borderId="6" xfId="13" applyFont="1" applyFill="1" applyBorder="1" applyAlignment="1" applyProtection="1">
      <alignment horizontal="center" vertical="center"/>
    </xf>
    <xf numFmtId="0" fontId="4" fillId="0" borderId="6" xfId="13" applyFont="1" applyBorder="1" applyAlignment="1" applyProtection="1">
      <alignment horizontal="center" vertical="center"/>
    </xf>
    <xf numFmtId="4" fontId="4" fillId="0" borderId="6" xfId="13" applyNumberFormat="1" applyFont="1" applyBorder="1" applyAlignment="1" applyProtection="1">
      <alignment horizontal="right" vertical="center"/>
    </xf>
    <xf numFmtId="0" fontId="4" fillId="0" borderId="6" xfId="13" applyFont="1" applyFill="1" applyBorder="1" applyAlignment="1" applyProtection="1">
      <alignment horizontal="center" vertical="center"/>
    </xf>
    <xf numFmtId="4" fontId="4" fillId="0" borderId="6" xfId="13" applyNumberFormat="1" applyFont="1" applyFill="1" applyBorder="1" applyAlignment="1" applyProtection="1">
      <alignment horizontal="right" vertical="center"/>
    </xf>
    <xf numFmtId="4" fontId="4" fillId="0" borderId="0" xfId="2" applyNumberFormat="1" applyFont="1" applyFill="1" applyBorder="1" applyAlignment="1" applyProtection="1">
      <alignment horizontal="right"/>
    </xf>
    <xf numFmtId="0" fontId="4" fillId="0" borderId="11" xfId="13" applyFont="1" applyBorder="1" applyAlignment="1" applyProtection="1">
      <alignment horizontal="center" vertical="center"/>
    </xf>
    <xf numFmtId="0" fontId="4" fillId="0" borderId="11" xfId="13" applyFont="1" applyBorder="1" applyAlignment="1" applyProtection="1">
      <alignment vertical="center" wrapText="1"/>
    </xf>
    <xf numFmtId="0" fontId="3" fillId="0" borderId="11" xfId="13" applyFont="1" applyBorder="1" applyAlignment="1" applyProtection="1">
      <alignment vertical="center" wrapText="1"/>
    </xf>
    <xf numFmtId="4" fontId="4" fillId="0" borderId="11" xfId="13" applyNumberFormat="1" applyFont="1" applyBorder="1" applyAlignment="1" applyProtection="1">
      <alignment horizontal="right" vertical="center"/>
    </xf>
    <xf numFmtId="0" fontId="4" fillId="0" borderId="12" xfId="0" applyFont="1" applyFill="1" applyBorder="1" applyAlignment="1" applyProtection="1"/>
    <xf numFmtId="0" fontId="3" fillId="0" borderId="0" xfId="0" applyFont="1" applyFill="1" applyAlignment="1" applyProtection="1">
      <alignment horizontal="center"/>
    </xf>
    <xf numFmtId="0" fontId="3" fillId="0" borderId="6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0" fontId="4" fillId="0" borderId="0" xfId="0" applyFont="1" applyFill="1" applyBorder="1" applyProtection="1"/>
    <xf numFmtId="0" fontId="5" fillId="0" borderId="0" xfId="0" applyFont="1" applyFill="1" applyBorder="1" applyProtection="1"/>
    <xf numFmtId="0" fontId="9" fillId="0" borderId="0" xfId="0" applyFont="1" applyFill="1" applyAlignment="1" applyProtection="1">
      <alignment vertical="center"/>
    </xf>
    <xf numFmtId="49" fontId="4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right" vertical="top"/>
    </xf>
    <xf numFmtId="0" fontId="4" fillId="0" borderId="0" xfId="0" applyFont="1" applyAlignment="1" applyProtection="1">
      <alignment horizontal="centerContinuous" vertical="top"/>
    </xf>
    <xf numFmtId="4" fontId="6" fillId="0" borderId="0" xfId="0" applyNumberFormat="1" applyFont="1" applyAlignment="1" applyProtection="1">
      <alignment horizontal="right" vertical="top"/>
    </xf>
    <xf numFmtId="0" fontId="3" fillId="0" borderId="0" xfId="0" applyFont="1" applyAlignment="1" applyProtection="1">
      <alignment horizontal="right" vertical="top"/>
    </xf>
    <xf numFmtId="0" fontId="3" fillId="0" borderId="0" xfId="0" applyFont="1" applyAlignment="1" applyProtection="1">
      <alignment vertical="top"/>
    </xf>
    <xf numFmtId="0" fontId="3" fillId="0" borderId="2" xfId="0" applyFont="1" applyBorder="1" applyAlignment="1" applyProtection="1">
      <alignment horizontal="right" vertical="top"/>
    </xf>
    <xf numFmtId="0" fontId="3" fillId="0" borderId="2" xfId="0" applyFont="1" applyBorder="1" applyAlignment="1" applyProtection="1">
      <alignment vertical="top"/>
    </xf>
    <xf numFmtId="4" fontId="6" fillId="0" borderId="2" xfId="0" applyNumberFormat="1" applyFont="1" applyBorder="1" applyAlignment="1" applyProtection="1">
      <alignment horizontal="right" vertical="top"/>
    </xf>
    <xf numFmtId="4" fontId="3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center" vertical="top"/>
    </xf>
    <xf numFmtId="4" fontId="4" fillId="0" borderId="3" xfId="0" applyNumberFormat="1" applyFont="1" applyFill="1" applyBorder="1" applyAlignment="1" applyProtection="1">
      <alignment horizontal="right" vertical="top"/>
    </xf>
    <xf numFmtId="4" fontId="3" fillId="0" borderId="16" xfId="0" applyNumberFormat="1" applyFont="1" applyFill="1" applyBorder="1" applyAlignment="1" applyProtection="1">
      <alignment horizontal="right"/>
      <protection locked="0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1" xfId="0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4" fontId="3" fillId="0" borderId="1" xfId="0" applyNumberFormat="1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165" fontId="4" fillId="0" borderId="2" xfId="0" applyNumberFormat="1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13" fillId="0" borderId="0" xfId="15" applyFont="1" applyProtection="1"/>
    <xf numFmtId="49" fontId="4" fillId="0" borderId="17" xfId="0" applyNumberFormat="1" applyFont="1" applyBorder="1" applyAlignment="1" applyProtection="1">
      <alignment horizontal="center" vertical="center" textRotation="90"/>
    </xf>
    <xf numFmtId="0" fontId="4" fillId="0" borderId="17" xfId="0" applyFont="1" applyBorder="1" applyAlignment="1" applyProtection="1">
      <alignment horizontal="center" vertical="top" wrapText="1"/>
    </xf>
    <xf numFmtId="0" fontId="4" fillId="0" borderId="17" xfId="0" applyFont="1" applyBorder="1" applyAlignment="1" applyProtection="1">
      <alignment horizontal="center" vertical="center" textRotation="90"/>
    </xf>
    <xf numFmtId="4" fontId="4" fillId="0" borderId="17" xfId="0" applyNumberFormat="1" applyFont="1" applyBorder="1" applyAlignment="1" applyProtection="1">
      <alignment horizontal="right" vertical="center" textRotation="90" wrapText="1"/>
    </xf>
    <xf numFmtId="165" fontId="4" fillId="0" borderId="2" xfId="0" applyNumberFormat="1" applyFont="1" applyFill="1" applyBorder="1" applyAlignment="1" applyProtection="1">
      <alignment horizontal="center" vertical="top"/>
    </xf>
    <xf numFmtId="49" fontId="4" fillId="0" borderId="0" xfId="0" applyNumberFormat="1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left" vertical="top"/>
    </xf>
    <xf numFmtId="0" fontId="3" fillId="0" borderId="2" xfId="0" applyFont="1" applyFill="1" applyBorder="1" applyAlignment="1" applyProtection="1">
      <alignment horizontal="right" vertical="top"/>
    </xf>
    <xf numFmtId="0" fontId="3" fillId="0" borderId="2" xfId="0" applyFont="1" applyFill="1" applyBorder="1" applyAlignment="1" applyProtection="1">
      <alignment vertical="top"/>
    </xf>
    <xf numFmtId="4" fontId="6" fillId="0" borderId="2" xfId="0" applyNumberFormat="1" applyFont="1" applyFill="1" applyBorder="1" applyAlignment="1" applyProtection="1">
      <alignment horizontal="right" vertical="top"/>
    </xf>
    <xf numFmtId="4" fontId="3" fillId="0" borderId="7" xfId="0" applyNumberFormat="1" applyFont="1" applyFill="1" applyBorder="1" applyAlignment="1" applyProtection="1">
      <alignment horizontal="left" vertical="center"/>
    </xf>
    <xf numFmtId="0" fontId="3" fillId="0" borderId="9" xfId="0" applyFont="1" applyFill="1" applyBorder="1" applyAlignment="1" applyProtection="1">
      <alignment horizontal="left"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3" borderId="6" xfId="13" applyFont="1" applyFill="1" applyBorder="1" applyAlignment="1" applyProtection="1">
      <alignment horizontal="center" vertical="center" wrapText="1"/>
    </xf>
    <xf numFmtId="0" fontId="4" fillId="0" borderId="0" xfId="15" applyFont="1" applyAlignment="1" applyProtection="1">
      <alignment horizontal="center" vertical="top" wrapText="1"/>
    </xf>
    <xf numFmtId="0" fontId="4" fillId="0" borderId="0" xfId="15" applyFont="1" applyAlignment="1" applyProtection="1">
      <alignment horizontal="justify" vertical="top" wrapText="1"/>
    </xf>
    <xf numFmtId="0" fontId="3" fillId="0" borderId="0" xfId="15" applyFont="1" applyProtection="1"/>
    <xf numFmtId="4" fontId="3" fillId="0" borderId="0" xfId="15" applyNumberFormat="1" applyFont="1" applyProtection="1"/>
    <xf numFmtId="4" fontId="3" fillId="0" borderId="0" xfId="15" applyNumberFormat="1" applyFont="1" applyAlignment="1" applyProtection="1">
      <alignment horizontal="right"/>
    </xf>
    <xf numFmtId="0" fontId="3" fillId="0" borderId="0" xfId="15" applyFont="1" applyAlignment="1" applyProtection="1">
      <alignment horizontal="justify" vertical="top" wrapText="1"/>
    </xf>
    <xf numFmtId="0" fontId="4" fillId="0" borderId="0" xfId="15" applyFont="1" applyAlignment="1" applyProtection="1">
      <alignment vertical="top" wrapText="1"/>
    </xf>
    <xf numFmtId="0" fontId="4" fillId="0" borderId="0" xfId="15" applyFont="1" applyProtection="1"/>
    <xf numFmtId="0" fontId="3" fillId="0" borderId="0" xfId="15" applyFont="1" applyFill="1" applyAlignment="1" applyProtection="1">
      <alignment horizontal="justify" vertical="top" wrapText="1"/>
    </xf>
    <xf numFmtId="0" fontId="4" fillId="0" borderId="0" xfId="0" applyFont="1" applyAlignment="1" applyProtection="1">
      <alignment horizontal="left" vertical="top" wrapText="1"/>
    </xf>
    <xf numFmtId="49" fontId="3" fillId="0" borderId="0" xfId="0" applyNumberFormat="1" applyFont="1" applyAlignment="1" applyProtection="1">
      <alignment horizontal="left" vertical="top" wrapText="1"/>
    </xf>
    <xf numFmtId="0" fontId="4" fillId="0" borderId="0" xfId="15" applyFont="1" applyFill="1" applyAlignment="1" applyProtection="1">
      <alignment vertical="top" wrapText="1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Protection="1"/>
    <xf numFmtId="0" fontId="13" fillId="0" borderId="0" xfId="15" applyFont="1" applyFill="1" applyProtection="1"/>
    <xf numFmtId="0" fontId="3" fillId="0" borderId="0" xfId="0" applyFont="1" applyFill="1" applyAlignment="1" applyProtection="1">
      <alignment horizontal="justify" vertical="top" wrapText="1"/>
    </xf>
    <xf numFmtId="9" fontId="3" fillId="0" borderId="0" xfId="15" applyNumberFormat="1" applyFont="1" applyProtection="1"/>
    <xf numFmtId="4" fontId="3" fillId="0" borderId="0" xfId="0" applyNumberFormat="1" applyFont="1" applyFill="1" applyAlignment="1" applyProtection="1">
      <alignment horizontal="right"/>
    </xf>
    <xf numFmtId="0" fontId="4" fillId="0" borderId="0" xfId="15" applyFont="1" applyBorder="1" applyAlignment="1" applyProtection="1">
      <alignment horizontal="center" vertical="top" wrapText="1"/>
    </xf>
    <xf numFmtId="0" fontId="7" fillId="0" borderId="0" xfId="15" applyFont="1" applyBorder="1" applyAlignment="1" applyProtection="1">
      <alignment horizontal="justify" vertical="top" wrapText="1"/>
    </xf>
    <xf numFmtId="0" fontId="3" fillId="0" borderId="0" xfId="15" applyFont="1" applyBorder="1" applyProtection="1"/>
    <xf numFmtId="9" fontId="3" fillId="0" borderId="0" xfId="15" applyNumberFormat="1" applyFont="1" applyBorder="1" applyProtection="1"/>
    <xf numFmtId="4" fontId="3" fillId="0" borderId="0" xfId="15" applyNumberFormat="1" applyFont="1" applyBorder="1" applyAlignment="1" applyProtection="1">
      <alignment horizontal="right"/>
    </xf>
    <xf numFmtId="0" fontId="4" fillId="0" borderId="0" xfId="15" applyFont="1" applyAlignment="1" applyProtection="1">
      <alignment horizontal="center" vertical="top"/>
    </xf>
    <xf numFmtId="0" fontId="4" fillId="0" borderId="0" xfId="15" applyFont="1" applyFill="1" applyProtection="1"/>
    <xf numFmtId="0" fontId="4" fillId="0" borderId="0" xfId="15" applyFont="1" applyFill="1" applyAlignment="1" applyProtection="1">
      <alignment horizontal="justify" vertical="top" wrapText="1"/>
    </xf>
    <xf numFmtId="0" fontId="3" fillId="0" borderId="0" xfId="15" applyFont="1" applyFill="1" applyAlignment="1" applyProtection="1"/>
    <xf numFmtId="0" fontId="3" fillId="0" borderId="0" xfId="15" applyFont="1" applyFill="1" applyProtection="1"/>
    <xf numFmtId="4" fontId="3" fillId="0" borderId="0" xfId="15" applyNumberFormat="1" applyFont="1" applyFill="1" applyAlignment="1" applyProtection="1">
      <alignment horizontal="right"/>
    </xf>
    <xf numFmtId="0" fontId="3" fillId="0" borderId="0" xfId="15" applyFont="1" applyAlignment="1" applyProtection="1"/>
    <xf numFmtId="0" fontId="17" fillId="0" borderId="0" xfId="15" applyFont="1" applyProtection="1"/>
    <xf numFmtId="0" fontId="4" fillId="0" borderId="0" xfId="15" applyFont="1" applyAlignment="1" applyProtection="1">
      <alignment horizontal="center"/>
    </xf>
    <xf numFmtId="0" fontId="14" fillId="0" borderId="0" xfId="0" applyFont="1" applyAlignment="1" applyProtection="1">
      <alignment horizontal="justify" vertical="top" wrapText="1"/>
    </xf>
    <xf numFmtId="0" fontId="4" fillId="0" borderId="0" xfId="15" applyFont="1" applyAlignment="1" applyProtection="1"/>
    <xf numFmtId="0" fontId="4" fillId="0" borderId="0" xfId="15" applyFont="1" applyAlignment="1" applyProtection="1">
      <alignment horizontal="centerContinuous"/>
    </xf>
    <xf numFmtId="4" fontId="4" fillId="0" borderId="0" xfId="15" applyNumberFormat="1" applyFont="1" applyAlignment="1" applyProtection="1">
      <alignment horizontal="centerContinuous"/>
    </xf>
    <xf numFmtId="0" fontId="4" fillId="0" borderId="0" xfId="0" applyFont="1" applyFill="1" applyAlignment="1" applyProtection="1">
      <alignment vertical="top"/>
    </xf>
    <xf numFmtId="4" fontId="4" fillId="0" borderId="0" xfId="15" applyNumberFormat="1" applyFont="1" applyAlignment="1" applyProtection="1">
      <alignment horizontal="right"/>
    </xf>
    <xf numFmtId="0" fontId="16" fillId="0" borderId="0" xfId="15" applyFont="1" applyProtection="1"/>
    <xf numFmtId="0" fontId="4" fillId="0" borderId="0" xfId="15" applyFont="1" applyFill="1" applyAlignment="1" applyProtection="1">
      <alignment horizontal="center" vertical="top" wrapText="1"/>
    </xf>
    <xf numFmtId="0" fontId="3" fillId="0" borderId="0" xfId="0" applyFont="1" applyFill="1" applyAlignment="1" applyProtection="1">
      <alignment vertical="top"/>
    </xf>
    <xf numFmtId="0" fontId="13" fillId="0" borderId="0" xfId="0" applyFont="1" applyProtection="1"/>
    <xf numFmtId="0" fontId="4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justify" vertical="top" wrapText="1"/>
    </xf>
    <xf numFmtId="0" fontId="3" fillId="0" borderId="0" xfId="0" applyFont="1" applyProtection="1"/>
    <xf numFmtId="4" fontId="3" fillId="0" borderId="0" xfId="0" applyNumberFormat="1" applyFont="1" applyAlignment="1" applyProtection="1">
      <alignment horizontal="right"/>
    </xf>
    <xf numFmtId="4" fontId="3" fillId="3" borderId="16" xfId="0" applyNumberFormat="1" applyFont="1" applyFill="1" applyBorder="1" applyAlignment="1" applyProtection="1">
      <alignment horizontal="right"/>
    </xf>
    <xf numFmtId="4" fontId="3" fillId="0" borderId="0" xfId="0" applyNumberFormat="1" applyFont="1" applyFill="1" applyBorder="1" applyAlignment="1" applyProtection="1">
      <alignment horizontal="right" vertical="top"/>
    </xf>
    <xf numFmtId="0" fontId="4" fillId="0" borderId="6" xfId="0" applyFont="1" applyFill="1" applyBorder="1" applyAlignment="1" applyProtection="1">
      <alignment horizontal="right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center"/>
    </xf>
    <xf numFmtId="0" fontId="3" fillId="0" borderId="9" xfId="0" applyFont="1" applyFill="1" applyBorder="1" applyAlignment="1" applyProtection="1">
      <alignment horizontal="left"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8" xfId="0" applyFont="1" applyFill="1" applyBorder="1" applyAlignment="1" applyProtection="1">
      <alignment horizontal="left"/>
    </xf>
    <xf numFmtId="0" fontId="4" fillId="2" borderId="9" xfId="0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top"/>
    </xf>
    <xf numFmtId="0" fontId="4" fillId="0" borderId="0" xfId="0" applyFont="1" applyFill="1" applyAlignment="1" applyProtection="1">
      <alignment horizontal="left" vertical="top" wrapText="1"/>
    </xf>
    <xf numFmtId="0" fontId="4" fillId="3" borderId="6" xfId="13" applyFont="1" applyFill="1" applyBorder="1" applyAlignment="1" applyProtection="1">
      <alignment horizontal="center" vertical="center" wrapText="1"/>
    </xf>
    <xf numFmtId="0" fontId="4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/>
    </xf>
    <xf numFmtId="0" fontId="4" fillId="0" borderId="6" xfId="13" applyFont="1" applyBorder="1" applyAlignment="1" applyProtection="1">
      <alignment horizontal="left" vertical="center" wrapText="1"/>
    </xf>
  </cellXfs>
  <cellStyles count="16">
    <cellStyle name="Navadno" xfId="0" builtinId="0"/>
    <cellStyle name="Navadno 15" xfId="3" xr:uid="{00000000-0005-0000-0000-000001000000}"/>
    <cellStyle name="Navadno 16" xfId="4" xr:uid="{00000000-0005-0000-0000-000002000000}"/>
    <cellStyle name="Navadno 2 50" xfId="5" xr:uid="{00000000-0005-0000-0000-000003000000}"/>
    <cellStyle name="Navadno 49" xfId="6" xr:uid="{00000000-0005-0000-0000-000004000000}"/>
    <cellStyle name="Navadno 50" xfId="7" xr:uid="{00000000-0005-0000-0000-000005000000}"/>
    <cellStyle name="Navadno 51" xfId="11" xr:uid="{00000000-0005-0000-0000-000006000000}"/>
    <cellStyle name="Navadno 52" xfId="9" xr:uid="{00000000-0005-0000-0000-000007000000}"/>
    <cellStyle name="Navadno 53" xfId="10" xr:uid="{00000000-0005-0000-0000-000008000000}"/>
    <cellStyle name="Navadno 54" xfId="8" xr:uid="{00000000-0005-0000-0000-000009000000}"/>
    <cellStyle name="Navadno_POPIS DEL ZA GRADBENA DELA ILOVICA1" xfId="13" xr:uid="{00000000-0005-0000-0000-00000A000000}"/>
    <cellStyle name="Normal_N36023 (2)" xfId="1" xr:uid="{00000000-0005-0000-0000-00000B000000}"/>
    <cellStyle name="Normal_SP" xfId="15" xr:uid="{00000000-0005-0000-0000-00000C000000}"/>
    <cellStyle name="Pojasnjevalno besedilo 2" xfId="12" xr:uid="{00000000-0005-0000-0000-00000D000000}"/>
    <cellStyle name="Valuta" xfId="2" builtinId="4"/>
    <cellStyle name="Valuta 2" xfId="14" xr:uid="{00000000-0005-0000-0000-00000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showGridLines="0" tabSelected="1" zoomScaleNormal="100" zoomScaleSheetLayoutView="100" workbookViewId="0">
      <selection activeCell="P19" sqref="P19"/>
    </sheetView>
  </sheetViews>
  <sheetFormatPr defaultColWidth="8.85546875" defaultRowHeight="12.75" x14ac:dyDescent="0.2"/>
  <cols>
    <col min="1" max="1" width="6.140625" style="1" customWidth="1"/>
    <col min="2" max="2" width="5.5703125" style="1" customWidth="1"/>
    <col min="3" max="3" width="34.42578125" style="1" customWidth="1"/>
    <col min="4" max="4" width="10" style="1" customWidth="1"/>
    <col min="5" max="5" width="9" style="1" customWidth="1"/>
    <col min="6" max="6" width="10.85546875" style="1" bestFit="1" customWidth="1"/>
    <col min="7" max="7" width="16.42578125" style="17" bestFit="1" customWidth="1"/>
    <col min="8" max="16384" width="8.85546875" style="1"/>
  </cols>
  <sheetData>
    <row r="1" spans="1:7" ht="27.2" customHeight="1" x14ac:dyDescent="0.2">
      <c r="A1" s="24" t="s">
        <v>2</v>
      </c>
      <c r="B1" s="24"/>
      <c r="C1" s="24"/>
      <c r="D1" s="24"/>
      <c r="E1" s="24"/>
      <c r="F1" s="24"/>
      <c r="G1" s="24"/>
    </row>
    <row r="2" spans="1:7" ht="15" customHeight="1" x14ac:dyDescent="0.2">
      <c r="A2" s="135" t="s">
        <v>20</v>
      </c>
      <c r="B2" s="135"/>
      <c r="C2" s="135"/>
      <c r="D2" s="135"/>
      <c r="E2" s="135"/>
      <c r="F2" s="135"/>
      <c r="G2" s="135"/>
    </row>
    <row r="3" spans="1:7" ht="15" customHeight="1" x14ac:dyDescent="0.2">
      <c r="A3" s="136" t="s">
        <v>205</v>
      </c>
      <c r="B3" s="135"/>
      <c r="C3" s="135"/>
      <c r="D3" s="135"/>
      <c r="E3" s="135"/>
      <c r="F3" s="135"/>
      <c r="G3" s="135"/>
    </row>
    <row r="4" spans="1:7" ht="15" customHeight="1" x14ac:dyDescent="0.2">
      <c r="A4" s="135"/>
      <c r="B4" s="135"/>
      <c r="C4" s="135"/>
      <c r="D4" s="135"/>
      <c r="E4" s="135"/>
      <c r="F4" s="135"/>
      <c r="G4" s="135"/>
    </row>
    <row r="5" spans="1:7" ht="25.5" x14ac:dyDescent="0.2">
      <c r="A5" s="6" t="s">
        <v>18</v>
      </c>
      <c r="B5" s="137" t="s">
        <v>27</v>
      </c>
      <c r="C5" s="137"/>
      <c r="D5" s="137"/>
      <c r="E5" s="137"/>
      <c r="F5" s="137"/>
      <c r="G5" s="72" t="s">
        <v>19</v>
      </c>
    </row>
    <row r="6" spans="1:7" x14ac:dyDescent="0.2">
      <c r="A6" s="7" t="s">
        <v>30</v>
      </c>
      <c r="B6" s="138" t="s">
        <v>31</v>
      </c>
      <c r="C6" s="139"/>
      <c r="D6" s="139"/>
      <c r="E6" s="139"/>
      <c r="F6" s="140"/>
      <c r="G6" s="10">
        <f>SUM(G7:G8)</f>
        <v>0</v>
      </c>
    </row>
    <row r="7" spans="1:7" x14ac:dyDescent="0.2">
      <c r="A7" s="7" t="s">
        <v>29</v>
      </c>
      <c r="B7" s="141" t="s">
        <v>32</v>
      </c>
      <c r="C7" s="141"/>
      <c r="D7" s="141"/>
      <c r="E7" s="141"/>
      <c r="F7" s="141"/>
      <c r="G7" s="8">
        <f>G17</f>
        <v>0</v>
      </c>
    </row>
    <row r="8" spans="1:7" x14ac:dyDescent="0.2">
      <c r="A8" s="9" t="s">
        <v>28</v>
      </c>
      <c r="B8" s="138" t="s">
        <v>33</v>
      </c>
      <c r="C8" s="139"/>
      <c r="D8" s="139"/>
      <c r="E8" s="139"/>
      <c r="F8" s="139"/>
      <c r="G8" s="8">
        <f>G25</f>
        <v>0</v>
      </c>
    </row>
    <row r="9" spans="1:7" ht="13.5" thickBot="1" x14ac:dyDescent="0.25">
      <c r="A9" s="12"/>
      <c r="B9" s="13"/>
      <c r="C9" s="14"/>
      <c r="D9" s="14"/>
      <c r="E9" s="14"/>
      <c r="F9" s="14"/>
      <c r="G9" s="15"/>
    </row>
    <row r="10" spans="1:7" x14ac:dyDescent="0.2">
      <c r="A10" s="16"/>
      <c r="B10" s="16"/>
      <c r="C10" s="16"/>
      <c r="D10" s="16"/>
      <c r="E10" s="16"/>
      <c r="F10" s="16"/>
      <c r="G10" s="16"/>
    </row>
    <row r="11" spans="1:7" ht="15.75" x14ac:dyDescent="0.25">
      <c r="A11" s="23" t="s">
        <v>212</v>
      </c>
      <c r="B11" s="21"/>
      <c r="C11" s="22"/>
      <c r="D11" s="22"/>
      <c r="E11" s="21"/>
      <c r="F11" s="21"/>
      <c r="G11" s="20"/>
    </row>
    <row r="12" spans="1:7" x14ac:dyDescent="0.2">
      <c r="A12" s="130" t="s">
        <v>32</v>
      </c>
      <c r="B12" s="131"/>
      <c r="C12" s="131"/>
      <c r="D12" s="131"/>
      <c r="E12" s="131"/>
      <c r="F12" s="131"/>
      <c r="G12" s="132"/>
    </row>
    <row r="13" spans="1:7" ht="25.5" x14ac:dyDescent="0.2">
      <c r="A13" s="133" t="s">
        <v>15</v>
      </c>
      <c r="B13" s="122" t="s">
        <v>21</v>
      </c>
      <c r="C13" s="123"/>
      <c r="D13" s="122" t="s">
        <v>22</v>
      </c>
      <c r="E13" s="123"/>
      <c r="F13" s="71" t="s">
        <v>23</v>
      </c>
      <c r="G13" s="71" t="s">
        <v>3</v>
      </c>
    </row>
    <row r="14" spans="1:7" x14ac:dyDescent="0.2">
      <c r="A14" s="134"/>
      <c r="B14" s="124"/>
      <c r="C14" s="125"/>
      <c r="D14" s="124"/>
      <c r="E14" s="125"/>
      <c r="F14" s="2" t="s">
        <v>4</v>
      </c>
      <c r="G14" s="2" t="s">
        <v>12</v>
      </c>
    </row>
    <row r="15" spans="1:7" x14ac:dyDescent="0.2">
      <c r="A15" s="3" t="s">
        <v>209</v>
      </c>
      <c r="B15" s="126" t="str">
        <f>'Vrocevod_T-1300_sever_SD'!B5</f>
        <v>VEROVŠKOVA ULICA</v>
      </c>
      <c r="C15" s="127"/>
      <c r="D15" s="128" t="s">
        <v>206</v>
      </c>
      <c r="E15" s="129"/>
      <c r="F15" s="18">
        <v>166</v>
      </c>
      <c r="G15" s="4">
        <f>'Vrocevod_T-1300_sever_SD'!F196</f>
        <v>0</v>
      </c>
    </row>
    <row r="16" spans="1:7" x14ac:dyDescent="0.2">
      <c r="A16" s="3"/>
      <c r="B16" s="67"/>
      <c r="C16" s="68"/>
      <c r="D16" s="69"/>
      <c r="E16" s="70"/>
      <c r="F16" s="18"/>
      <c r="G16" s="4"/>
    </row>
    <row r="17" spans="1:7" x14ac:dyDescent="0.2">
      <c r="A17" s="121" t="s">
        <v>34</v>
      </c>
      <c r="B17" s="121"/>
      <c r="C17" s="121"/>
      <c r="D17" s="121"/>
      <c r="E17" s="121"/>
      <c r="F17" s="121"/>
      <c r="G17" s="5">
        <f>SUM(G15:G15)</f>
        <v>0</v>
      </c>
    </row>
    <row r="18" spans="1:7" x14ac:dyDescent="0.2">
      <c r="A18" s="19"/>
      <c r="B18" s="19"/>
      <c r="C18" s="19"/>
      <c r="D18" s="19"/>
      <c r="E18" s="19"/>
      <c r="F18" s="19"/>
      <c r="G18" s="11"/>
    </row>
    <row r="19" spans="1:7" x14ac:dyDescent="0.2">
      <c r="A19" s="130" t="s">
        <v>33</v>
      </c>
      <c r="B19" s="131"/>
      <c r="C19" s="131"/>
      <c r="D19" s="131"/>
      <c r="E19" s="131"/>
      <c r="F19" s="131"/>
      <c r="G19" s="132"/>
    </row>
    <row r="20" spans="1:7" ht="25.5" customHeight="1" x14ac:dyDescent="0.2">
      <c r="A20" s="133" t="s">
        <v>15</v>
      </c>
      <c r="B20" s="122" t="s">
        <v>21</v>
      </c>
      <c r="C20" s="123"/>
      <c r="D20" s="122" t="s">
        <v>22</v>
      </c>
      <c r="E20" s="123"/>
      <c r="F20" s="71" t="s">
        <v>23</v>
      </c>
      <c r="G20" s="71" t="s">
        <v>3</v>
      </c>
    </row>
    <row r="21" spans="1:7" x14ac:dyDescent="0.2">
      <c r="A21" s="134"/>
      <c r="B21" s="124"/>
      <c r="C21" s="125"/>
      <c r="D21" s="124"/>
      <c r="E21" s="125"/>
      <c r="F21" s="2" t="s">
        <v>4</v>
      </c>
      <c r="G21" s="2" t="s">
        <v>12</v>
      </c>
    </row>
    <row r="22" spans="1:7" x14ac:dyDescent="0.2">
      <c r="A22" s="3" t="s">
        <v>210</v>
      </c>
      <c r="B22" s="126" t="str">
        <f>'Vrocevod_P-2900_SD'!B3</f>
        <v>VEROVŠKOVA ULICA</v>
      </c>
      <c r="C22" s="127"/>
      <c r="D22" s="128" t="s">
        <v>203</v>
      </c>
      <c r="E22" s="129"/>
      <c r="F22" s="18">
        <v>21</v>
      </c>
      <c r="G22" s="4">
        <f>'Vrocevod_P-2900_SD'!F199</f>
        <v>0</v>
      </c>
    </row>
    <row r="23" spans="1:7" x14ac:dyDescent="0.2">
      <c r="A23" s="3" t="s">
        <v>211</v>
      </c>
      <c r="B23" s="126" t="str">
        <f>'Vrocevod_P-3931_SD'!B3</f>
        <v>VEROVŠKOVA ULICA</v>
      </c>
      <c r="C23" s="127"/>
      <c r="D23" s="128" t="s">
        <v>204</v>
      </c>
      <c r="E23" s="129"/>
      <c r="F23" s="18">
        <v>16</v>
      </c>
      <c r="G23" s="4">
        <f>'Vrocevod_P-3931_SD'!F123</f>
        <v>0</v>
      </c>
    </row>
    <row r="24" spans="1:7" x14ac:dyDescent="0.2">
      <c r="A24" s="3"/>
      <c r="B24" s="126"/>
      <c r="C24" s="127"/>
      <c r="D24" s="128"/>
      <c r="E24" s="129"/>
      <c r="F24" s="18"/>
      <c r="G24" s="4"/>
    </row>
    <row r="25" spans="1:7" x14ac:dyDescent="0.2">
      <c r="A25" s="121" t="s">
        <v>35</v>
      </c>
      <c r="B25" s="121"/>
      <c r="C25" s="121"/>
      <c r="D25" s="121"/>
      <c r="E25" s="121"/>
      <c r="F25" s="121"/>
      <c r="G25" s="5">
        <f>SUM(G22:G24)</f>
        <v>0</v>
      </c>
    </row>
  </sheetData>
  <sheetProtection algorithmName="SHA-512" hashValue="DFG7swZ7uMxnhmHClXj+tc8EdiE17Edbu4PkyQKbr1yGF71xIHrAzxJgiZ2qnLKqf9oOHZrfpbhJzw5tdXMTlw==" saltValue="7XLOqvMH8ER2nOxMVdn9Tg==" spinCount="100000" sheet="1" objects="1" scenarios="1"/>
  <mergeCells count="24">
    <mergeCell ref="A2:G2"/>
    <mergeCell ref="A3:G4"/>
    <mergeCell ref="A12:G12"/>
    <mergeCell ref="A17:F17"/>
    <mergeCell ref="A13:A14"/>
    <mergeCell ref="B5:F5"/>
    <mergeCell ref="B6:F6"/>
    <mergeCell ref="B7:F7"/>
    <mergeCell ref="B8:F8"/>
    <mergeCell ref="A25:F25"/>
    <mergeCell ref="B13:C14"/>
    <mergeCell ref="B15:C15"/>
    <mergeCell ref="D13:E14"/>
    <mergeCell ref="D15:E15"/>
    <mergeCell ref="D20:E21"/>
    <mergeCell ref="A19:G19"/>
    <mergeCell ref="A20:A21"/>
    <mergeCell ref="B20:C21"/>
    <mergeCell ref="B24:C24"/>
    <mergeCell ref="D24:E24"/>
    <mergeCell ref="D22:E22"/>
    <mergeCell ref="B23:C23"/>
    <mergeCell ref="D23:E23"/>
    <mergeCell ref="B22:C22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35/C-1300,1301,1303,1304,1305; 33/C-687,2900,3931</oddHeader>
    <oddFooter>&amp;LENLJ-SIR-430/25&amp;C&amp;"Arial,Navadno"&amp;P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96"/>
  <sheetViews>
    <sheetView zoomScaleNormal="100" zoomScaleSheetLayoutView="100" workbookViewId="0">
      <selection activeCell="E20" sqref="E20"/>
    </sheetView>
  </sheetViews>
  <sheetFormatPr defaultColWidth="9.140625" defaultRowHeight="12.75" x14ac:dyDescent="0.2"/>
  <cols>
    <col min="1" max="1" width="5.7109375" style="26" customWidth="1"/>
    <col min="2" max="2" width="50.7109375" style="51" customWidth="1"/>
    <col min="3" max="3" width="7.7109375" style="29" customWidth="1"/>
    <col min="4" max="4" width="4.7109375" style="30" customWidth="1"/>
    <col min="5" max="5" width="11.7109375" style="28" customWidth="1"/>
    <col min="6" max="6" width="12.7109375" style="29" customWidth="1"/>
    <col min="7" max="16384" width="9.140625" style="30"/>
  </cols>
  <sheetData>
    <row r="1" spans="1:6" x14ac:dyDescent="0.2">
      <c r="A1" s="25" t="s">
        <v>26</v>
      </c>
      <c r="B1" s="47" t="s">
        <v>5</v>
      </c>
      <c r="C1" s="26"/>
      <c r="D1" s="27"/>
    </row>
    <row r="2" spans="1:6" x14ac:dyDescent="0.2">
      <c r="A2" s="25" t="s">
        <v>142</v>
      </c>
      <c r="B2" s="47" t="s">
        <v>27</v>
      </c>
      <c r="C2" s="26"/>
      <c r="D2" s="27"/>
    </row>
    <row r="3" spans="1:6" x14ac:dyDescent="0.2">
      <c r="A3" s="25" t="s">
        <v>202</v>
      </c>
      <c r="B3" s="47" t="s">
        <v>208</v>
      </c>
      <c r="C3" s="26"/>
      <c r="D3" s="27"/>
    </row>
    <row r="4" spans="1:6" x14ac:dyDescent="0.2">
      <c r="A4" s="25" t="s">
        <v>209</v>
      </c>
      <c r="B4" s="47" t="s">
        <v>207</v>
      </c>
      <c r="C4" s="26"/>
      <c r="D4" s="27"/>
    </row>
    <row r="5" spans="1:6" x14ac:dyDescent="0.2">
      <c r="A5" s="25"/>
      <c r="B5" s="47" t="s">
        <v>144</v>
      </c>
      <c r="C5" s="26"/>
      <c r="D5" s="27"/>
    </row>
    <row r="6" spans="1:6" ht="76.5" x14ac:dyDescent="0.2">
      <c r="A6" s="57" t="s">
        <v>0</v>
      </c>
      <c r="B6" s="58" t="s">
        <v>8</v>
      </c>
      <c r="C6" s="59" t="s">
        <v>6</v>
      </c>
      <c r="D6" s="59" t="s">
        <v>7</v>
      </c>
      <c r="E6" s="60" t="s">
        <v>10</v>
      </c>
      <c r="F6" s="60" t="s">
        <v>11</v>
      </c>
    </row>
    <row r="7" spans="1:6" s="56" customFormat="1" x14ac:dyDescent="0.2">
      <c r="A7" s="52"/>
      <c r="B7" s="48"/>
      <c r="C7" s="31"/>
      <c r="D7" s="32"/>
      <c r="E7" s="33"/>
      <c r="F7" s="31"/>
    </row>
    <row r="8" spans="1:6" s="56" customFormat="1" x14ac:dyDescent="0.2">
      <c r="A8" s="53">
        <f>COUNT($A$7:A7)+1</f>
        <v>1</v>
      </c>
      <c r="B8" s="36" t="s">
        <v>36</v>
      </c>
      <c r="C8" s="35"/>
      <c r="D8" s="20"/>
      <c r="E8" s="34"/>
      <c r="F8" s="34"/>
    </row>
    <row r="9" spans="1:6" s="56" customFormat="1" ht="331.5" x14ac:dyDescent="0.2">
      <c r="A9" s="53"/>
      <c r="B9" s="55" t="s">
        <v>147</v>
      </c>
      <c r="C9" s="35"/>
      <c r="D9" s="20"/>
      <c r="E9" s="34"/>
      <c r="F9" s="34"/>
    </row>
    <row r="10" spans="1:6" s="56" customFormat="1" x14ac:dyDescent="0.2">
      <c r="A10" s="73"/>
      <c r="B10" s="74" t="s">
        <v>49</v>
      </c>
      <c r="C10" s="75"/>
      <c r="D10" s="75"/>
      <c r="E10" s="76"/>
      <c r="F10" s="76"/>
    </row>
    <row r="11" spans="1:6" s="56" customFormat="1" x14ac:dyDescent="0.2">
      <c r="A11" s="73"/>
      <c r="B11" s="74" t="s">
        <v>37</v>
      </c>
      <c r="C11" s="75"/>
      <c r="D11" s="75"/>
      <c r="E11" s="76"/>
      <c r="F11" s="76"/>
    </row>
    <row r="12" spans="1:6" s="56" customFormat="1" ht="14.25" x14ac:dyDescent="0.2">
      <c r="A12" s="53"/>
      <c r="B12" s="37" t="s">
        <v>145</v>
      </c>
      <c r="C12" s="43">
        <v>318</v>
      </c>
      <c r="D12" s="20" t="s">
        <v>9</v>
      </c>
      <c r="E12" s="42"/>
      <c r="F12" s="34">
        <f t="shared" ref="F12" si="0">C12*E12</f>
        <v>0</v>
      </c>
    </row>
    <row r="13" spans="1:6" s="56" customFormat="1" x14ac:dyDescent="0.2">
      <c r="A13" s="54"/>
      <c r="B13" s="49"/>
      <c r="C13" s="44"/>
      <c r="D13" s="45"/>
      <c r="E13" s="46"/>
      <c r="F13" s="46"/>
    </row>
    <row r="14" spans="1:6" s="56" customFormat="1" x14ac:dyDescent="0.2">
      <c r="A14" s="52"/>
      <c r="B14" s="48"/>
      <c r="C14" s="31"/>
      <c r="D14" s="32"/>
      <c r="E14" s="33"/>
      <c r="F14" s="31"/>
    </row>
    <row r="15" spans="1:6" s="56" customFormat="1" x14ac:dyDescent="0.2">
      <c r="A15" s="53">
        <f>COUNT($A$7:A14)+1</f>
        <v>2</v>
      </c>
      <c r="B15" s="36" t="s">
        <v>39</v>
      </c>
      <c r="C15" s="35"/>
      <c r="D15" s="20"/>
      <c r="E15" s="34"/>
      <c r="F15" s="34"/>
    </row>
    <row r="16" spans="1:6" s="56" customFormat="1" ht="63.75" x14ac:dyDescent="0.2">
      <c r="A16" s="53"/>
      <c r="B16" s="55" t="s">
        <v>146</v>
      </c>
      <c r="C16" s="35"/>
      <c r="D16" s="20"/>
      <c r="E16" s="34"/>
      <c r="F16" s="34"/>
    </row>
    <row r="17" spans="1:6" s="56" customFormat="1" x14ac:dyDescent="0.2">
      <c r="A17" s="73"/>
      <c r="B17" s="74" t="s">
        <v>49</v>
      </c>
      <c r="C17" s="75"/>
      <c r="D17" s="75"/>
      <c r="E17" s="77"/>
      <c r="F17" s="77"/>
    </row>
    <row r="18" spans="1:6" s="56" customFormat="1" x14ac:dyDescent="0.2">
      <c r="A18" s="73"/>
      <c r="B18" s="78" t="s">
        <v>38</v>
      </c>
      <c r="C18" s="75"/>
      <c r="D18" s="75"/>
      <c r="E18" s="77"/>
      <c r="F18" s="77"/>
    </row>
    <row r="19" spans="1:6" s="56" customFormat="1" x14ac:dyDescent="0.2">
      <c r="A19" s="73"/>
      <c r="B19" s="74" t="s">
        <v>37</v>
      </c>
      <c r="C19" s="75"/>
      <c r="D19" s="75"/>
      <c r="E19" s="77"/>
      <c r="F19" s="77"/>
    </row>
    <row r="20" spans="1:6" s="56" customFormat="1" x14ac:dyDescent="0.2">
      <c r="A20" s="53"/>
      <c r="B20" s="37" t="s">
        <v>148</v>
      </c>
      <c r="C20" s="43">
        <v>8</v>
      </c>
      <c r="D20" s="20" t="s">
        <v>1</v>
      </c>
      <c r="E20" s="42"/>
      <c r="F20" s="34">
        <f t="shared" ref="F20" si="1">C20*E20</f>
        <v>0</v>
      </c>
    </row>
    <row r="21" spans="1:6" s="56" customFormat="1" x14ac:dyDescent="0.2">
      <c r="A21" s="54"/>
      <c r="B21" s="49"/>
      <c r="C21" s="44"/>
      <c r="D21" s="45"/>
      <c r="E21" s="46"/>
      <c r="F21" s="46"/>
    </row>
    <row r="22" spans="1:6" s="56" customFormat="1" x14ac:dyDescent="0.2">
      <c r="A22" s="52"/>
      <c r="B22" s="48"/>
      <c r="C22" s="31"/>
      <c r="D22" s="32"/>
      <c r="E22" s="33"/>
      <c r="F22" s="31"/>
    </row>
    <row r="23" spans="1:6" s="56" customFormat="1" x14ac:dyDescent="0.2">
      <c r="A23" s="53">
        <f>COUNT($A$7:A22)+1</f>
        <v>3</v>
      </c>
      <c r="B23" s="36" t="s">
        <v>41</v>
      </c>
      <c r="C23" s="35"/>
      <c r="D23" s="20"/>
      <c r="E23" s="34"/>
      <c r="F23" s="34"/>
    </row>
    <row r="24" spans="1:6" s="56" customFormat="1" ht="63.75" x14ac:dyDescent="0.2">
      <c r="A24" s="53"/>
      <c r="B24" s="55" t="s">
        <v>149</v>
      </c>
      <c r="C24" s="35"/>
      <c r="D24" s="20"/>
      <c r="E24" s="34"/>
      <c r="F24" s="34"/>
    </row>
    <row r="25" spans="1:6" s="56" customFormat="1" x14ac:dyDescent="0.2">
      <c r="A25" s="80"/>
      <c r="B25" s="74" t="s">
        <v>49</v>
      </c>
      <c r="C25" s="75"/>
      <c r="D25" s="75"/>
      <c r="E25" s="77"/>
      <c r="F25" s="77"/>
    </row>
    <row r="26" spans="1:6" s="56" customFormat="1" x14ac:dyDescent="0.2">
      <c r="A26" s="73"/>
      <c r="B26" s="78" t="s">
        <v>38</v>
      </c>
      <c r="C26" s="75"/>
      <c r="D26" s="75"/>
      <c r="E26" s="77"/>
      <c r="F26" s="77"/>
    </row>
    <row r="27" spans="1:6" s="56" customFormat="1" x14ac:dyDescent="0.2">
      <c r="A27" s="79"/>
      <c r="B27" s="74" t="s">
        <v>37</v>
      </c>
      <c r="C27" s="75"/>
      <c r="D27" s="75"/>
      <c r="E27" s="77"/>
      <c r="F27" s="77"/>
    </row>
    <row r="28" spans="1:6" s="56" customFormat="1" x14ac:dyDescent="0.2">
      <c r="A28" s="53"/>
      <c r="B28" s="37" t="s">
        <v>150</v>
      </c>
      <c r="C28" s="43">
        <v>2</v>
      </c>
      <c r="D28" s="20" t="s">
        <v>1</v>
      </c>
      <c r="E28" s="42"/>
      <c r="F28" s="34">
        <f t="shared" ref="F28" si="2">C28*E28</f>
        <v>0</v>
      </c>
    </row>
    <row r="29" spans="1:6" s="56" customFormat="1" x14ac:dyDescent="0.2">
      <c r="A29" s="53"/>
      <c r="B29" s="37" t="s">
        <v>151</v>
      </c>
      <c r="C29" s="43">
        <v>2</v>
      </c>
      <c r="D29" s="20" t="s">
        <v>1</v>
      </c>
      <c r="E29" s="42"/>
      <c r="F29" s="34">
        <f t="shared" ref="F29" si="3">C29*E29</f>
        <v>0</v>
      </c>
    </row>
    <row r="30" spans="1:6" s="56" customFormat="1" x14ac:dyDescent="0.2">
      <c r="A30" s="54"/>
      <c r="B30" s="49"/>
      <c r="C30" s="44"/>
      <c r="D30" s="45"/>
      <c r="E30" s="46"/>
      <c r="F30" s="46"/>
    </row>
    <row r="31" spans="1:6" s="56" customFormat="1" x14ac:dyDescent="0.2">
      <c r="A31" s="52"/>
      <c r="B31" s="48"/>
      <c r="C31" s="31"/>
      <c r="D31" s="32"/>
      <c r="E31" s="33"/>
      <c r="F31" s="31"/>
    </row>
    <row r="32" spans="1:6" s="56" customFormat="1" x14ac:dyDescent="0.2">
      <c r="A32" s="53">
        <f>COUNT($A$7:A31)+1</f>
        <v>4</v>
      </c>
      <c r="B32" s="36" t="s">
        <v>46</v>
      </c>
      <c r="C32" s="35"/>
      <c r="D32" s="20"/>
      <c r="E32" s="34"/>
      <c r="F32" s="34"/>
    </row>
    <row r="33" spans="1:6" s="56" customFormat="1" ht="51" x14ac:dyDescent="0.2">
      <c r="A33" s="53"/>
      <c r="B33" s="55" t="s">
        <v>152</v>
      </c>
      <c r="C33" s="35"/>
      <c r="D33" s="20"/>
      <c r="E33" s="34"/>
      <c r="F33" s="34"/>
    </row>
    <row r="34" spans="1:6" s="56" customFormat="1" x14ac:dyDescent="0.2">
      <c r="A34" s="79"/>
      <c r="B34" s="74" t="s">
        <v>37</v>
      </c>
      <c r="C34" s="75"/>
      <c r="D34" s="75"/>
      <c r="E34" s="77"/>
      <c r="F34" s="77"/>
    </row>
    <row r="35" spans="1:6" s="56" customFormat="1" x14ac:dyDescent="0.2">
      <c r="A35" s="53"/>
      <c r="B35" s="37" t="s">
        <v>153</v>
      </c>
      <c r="C35" s="43">
        <v>4</v>
      </c>
      <c r="D35" s="20" t="s">
        <v>1</v>
      </c>
      <c r="E35" s="42"/>
      <c r="F35" s="34">
        <f t="shared" ref="F35" si="4">C35*E35</f>
        <v>0</v>
      </c>
    </row>
    <row r="36" spans="1:6" s="56" customFormat="1" x14ac:dyDescent="0.2">
      <c r="A36" s="54"/>
      <c r="B36" s="49"/>
      <c r="C36" s="44"/>
      <c r="D36" s="45"/>
      <c r="E36" s="46"/>
      <c r="F36" s="46"/>
    </row>
    <row r="37" spans="1:6" s="56" customFormat="1" x14ac:dyDescent="0.2">
      <c r="A37" s="52"/>
      <c r="B37" s="48"/>
      <c r="C37" s="31"/>
      <c r="D37" s="32"/>
      <c r="E37" s="33"/>
      <c r="F37" s="31"/>
    </row>
    <row r="38" spans="1:6" s="56" customFormat="1" x14ac:dyDescent="0.2">
      <c r="A38" s="53">
        <f>COUNT($A$7:A37)+1</f>
        <v>5</v>
      </c>
      <c r="B38" s="36" t="s">
        <v>47</v>
      </c>
      <c r="C38" s="35"/>
      <c r="D38" s="20"/>
      <c r="E38" s="34"/>
      <c r="F38" s="34"/>
    </row>
    <row r="39" spans="1:6" s="56" customFormat="1" ht="51" x14ac:dyDescent="0.2">
      <c r="A39" s="53"/>
      <c r="B39" s="55" t="s">
        <v>58</v>
      </c>
      <c r="C39" s="35"/>
      <c r="D39" s="20"/>
      <c r="E39" s="34"/>
      <c r="F39" s="34"/>
    </row>
    <row r="40" spans="1:6" s="56" customFormat="1" x14ac:dyDescent="0.2">
      <c r="A40" s="79"/>
      <c r="B40" s="74" t="s">
        <v>37</v>
      </c>
      <c r="C40" s="75"/>
      <c r="D40" s="75"/>
      <c r="E40" s="77"/>
      <c r="F40" s="77"/>
    </row>
    <row r="41" spans="1:6" s="56" customFormat="1" x14ac:dyDescent="0.2">
      <c r="A41" s="53"/>
      <c r="B41" s="37" t="s">
        <v>154</v>
      </c>
      <c r="C41" s="43">
        <v>4</v>
      </c>
      <c r="D41" s="20" t="s">
        <v>1</v>
      </c>
      <c r="E41" s="42"/>
      <c r="F41" s="34">
        <f t="shared" ref="F41" si="5">C41*E41</f>
        <v>0</v>
      </c>
    </row>
    <row r="42" spans="1:6" s="56" customFormat="1" x14ac:dyDescent="0.2">
      <c r="A42" s="54"/>
      <c r="B42" s="49" t="s">
        <v>42</v>
      </c>
      <c r="C42" s="44"/>
      <c r="D42" s="45"/>
      <c r="E42" s="46"/>
      <c r="F42" s="46"/>
    </row>
    <row r="43" spans="1:6" s="56" customFormat="1" x14ac:dyDescent="0.2">
      <c r="A43" s="52"/>
      <c r="B43" s="48"/>
      <c r="C43" s="31"/>
      <c r="D43" s="32"/>
      <c r="E43" s="33"/>
      <c r="F43" s="31"/>
    </row>
    <row r="44" spans="1:6" s="56" customFormat="1" x14ac:dyDescent="0.2">
      <c r="A44" s="53">
        <f>COUNT($A$7:A43)+1</f>
        <v>6</v>
      </c>
      <c r="B44" s="36" t="s">
        <v>48</v>
      </c>
      <c r="C44" s="35"/>
      <c r="D44" s="20"/>
      <c r="E44" s="34"/>
      <c r="F44" s="34"/>
    </row>
    <row r="45" spans="1:6" s="56" customFormat="1" ht="76.5" x14ac:dyDescent="0.2">
      <c r="A45" s="53"/>
      <c r="B45" s="55" t="s">
        <v>61</v>
      </c>
      <c r="C45" s="35"/>
      <c r="D45" s="20"/>
      <c r="E45" s="34"/>
      <c r="F45" s="34"/>
    </row>
    <row r="46" spans="1:6" s="56" customFormat="1" x14ac:dyDescent="0.2">
      <c r="A46" s="79"/>
      <c r="B46" s="74" t="s">
        <v>37</v>
      </c>
      <c r="C46" s="75"/>
      <c r="D46" s="75"/>
      <c r="E46" s="77"/>
      <c r="F46" s="77"/>
    </row>
    <row r="47" spans="1:6" s="56" customFormat="1" x14ac:dyDescent="0.2">
      <c r="A47" s="53"/>
      <c r="B47" s="37" t="s">
        <v>153</v>
      </c>
      <c r="C47" s="43">
        <v>76</v>
      </c>
      <c r="D47" s="20" t="s">
        <v>1</v>
      </c>
      <c r="E47" s="42"/>
      <c r="F47" s="34">
        <f t="shared" ref="F47" si="6">C47*E47</f>
        <v>0</v>
      </c>
    </row>
    <row r="48" spans="1:6" s="56" customFormat="1" x14ac:dyDescent="0.2">
      <c r="A48" s="54"/>
      <c r="B48" s="49"/>
      <c r="C48" s="44"/>
      <c r="D48" s="45"/>
      <c r="E48" s="46"/>
      <c r="F48" s="46"/>
    </row>
    <row r="49" spans="1:6" s="56" customFormat="1" x14ac:dyDescent="0.2">
      <c r="A49" s="52"/>
      <c r="B49" s="48"/>
      <c r="C49" s="31"/>
      <c r="D49" s="32"/>
      <c r="E49" s="33"/>
      <c r="F49" s="31"/>
    </row>
    <row r="50" spans="1:6" s="56" customFormat="1" x14ac:dyDescent="0.2">
      <c r="A50" s="53">
        <f>COUNT($A$7:A49)+1</f>
        <v>7</v>
      </c>
      <c r="B50" s="36" t="s">
        <v>62</v>
      </c>
      <c r="C50" s="35"/>
      <c r="D50" s="20"/>
      <c r="E50" s="34"/>
      <c r="F50" s="34"/>
    </row>
    <row r="51" spans="1:6" s="56" customFormat="1" ht="38.25" x14ac:dyDescent="0.2">
      <c r="A51" s="53"/>
      <c r="B51" s="55" t="s">
        <v>63</v>
      </c>
      <c r="C51" s="35"/>
      <c r="D51" s="20"/>
      <c r="E51" s="34"/>
      <c r="F51" s="34"/>
    </row>
    <row r="52" spans="1:6" s="56" customFormat="1" x14ac:dyDescent="0.2">
      <c r="A52" s="79"/>
      <c r="B52" s="74" t="s">
        <v>37</v>
      </c>
      <c r="C52" s="75"/>
      <c r="D52" s="75"/>
      <c r="E52" s="77"/>
      <c r="F52" s="77"/>
    </row>
    <row r="53" spans="1:6" s="56" customFormat="1" ht="14.25" x14ac:dyDescent="0.2">
      <c r="A53" s="53"/>
      <c r="B53" s="37" t="s">
        <v>64</v>
      </c>
      <c r="C53" s="43">
        <v>360</v>
      </c>
      <c r="D53" s="20" t="s">
        <v>14</v>
      </c>
      <c r="E53" s="42"/>
      <c r="F53" s="34">
        <f>C53*E53</f>
        <v>0</v>
      </c>
    </row>
    <row r="54" spans="1:6" s="56" customFormat="1" x14ac:dyDescent="0.2">
      <c r="A54" s="54"/>
      <c r="B54" s="49"/>
      <c r="C54" s="44"/>
      <c r="D54" s="45"/>
      <c r="E54" s="46"/>
      <c r="F54" s="46"/>
    </row>
    <row r="55" spans="1:6" s="86" customFormat="1" x14ac:dyDescent="0.2">
      <c r="A55" s="52"/>
      <c r="B55" s="48"/>
      <c r="C55" s="31"/>
      <c r="D55" s="32"/>
      <c r="E55" s="33"/>
      <c r="F55" s="31"/>
    </row>
    <row r="56" spans="1:6" s="87" customFormat="1" x14ac:dyDescent="0.2">
      <c r="A56" s="53">
        <f>COUNT($A$6:A55)+1</f>
        <v>8</v>
      </c>
      <c r="B56" s="36" t="s">
        <v>65</v>
      </c>
      <c r="C56" s="35"/>
      <c r="D56" s="20"/>
      <c r="E56" s="34"/>
      <c r="F56" s="34"/>
    </row>
    <row r="57" spans="1:6" s="87" customFormat="1" ht="89.25" x14ac:dyDescent="0.2">
      <c r="A57" s="53"/>
      <c r="B57" s="55" t="s">
        <v>143</v>
      </c>
      <c r="C57" s="35"/>
      <c r="D57" s="20"/>
      <c r="E57" s="34"/>
      <c r="F57" s="34"/>
    </row>
    <row r="58" spans="1:6" s="87" customFormat="1" x14ac:dyDescent="0.2">
      <c r="A58" s="53"/>
      <c r="B58" s="62" t="s">
        <v>85</v>
      </c>
      <c r="C58" s="35"/>
      <c r="D58" s="20"/>
      <c r="E58" s="34"/>
      <c r="F58" s="34"/>
    </row>
    <row r="59" spans="1:6" s="87" customFormat="1" x14ac:dyDescent="0.2">
      <c r="A59" s="53"/>
      <c r="B59" s="37" t="s">
        <v>66</v>
      </c>
      <c r="C59" s="43">
        <v>1</v>
      </c>
      <c r="D59" s="20" t="s">
        <v>25</v>
      </c>
      <c r="E59" s="42"/>
      <c r="F59" s="34">
        <f>C59*E59</f>
        <v>0</v>
      </c>
    </row>
    <row r="60" spans="1:6" s="87" customFormat="1" x14ac:dyDescent="0.2">
      <c r="A60" s="54"/>
      <c r="B60" s="49"/>
      <c r="C60" s="44"/>
      <c r="D60" s="45"/>
      <c r="E60" s="46"/>
      <c r="F60" s="46"/>
    </row>
    <row r="61" spans="1:6" s="86" customFormat="1" x14ac:dyDescent="0.2">
      <c r="A61" s="52"/>
      <c r="B61" s="48"/>
      <c r="C61" s="31"/>
      <c r="D61" s="32"/>
      <c r="E61" s="33"/>
      <c r="F61" s="31"/>
    </row>
    <row r="62" spans="1:6" s="56" customFormat="1" x14ac:dyDescent="0.2">
      <c r="A62" s="53">
        <f>COUNT($A$6:A61)+1</f>
        <v>9</v>
      </c>
      <c r="B62" s="36" t="s">
        <v>67</v>
      </c>
      <c r="C62" s="35"/>
      <c r="D62" s="20"/>
      <c r="E62" s="34"/>
      <c r="F62" s="34"/>
    </row>
    <row r="63" spans="1:6" s="56" customFormat="1" ht="25.5" x14ac:dyDescent="0.2">
      <c r="A63" s="53"/>
      <c r="B63" s="55" t="s">
        <v>68</v>
      </c>
      <c r="C63" s="35"/>
      <c r="D63" s="20"/>
      <c r="E63" s="34"/>
      <c r="F63" s="34"/>
    </row>
    <row r="64" spans="1:6" s="56" customFormat="1" x14ac:dyDescent="0.2">
      <c r="A64" s="53"/>
      <c r="B64" s="37" t="s">
        <v>45</v>
      </c>
      <c r="C64" s="43">
        <v>1</v>
      </c>
      <c r="D64" s="20" t="s">
        <v>1</v>
      </c>
      <c r="E64" s="42"/>
      <c r="F64" s="34">
        <f>C64*E64</f>
        <v>0</v>
      </c>
    </row>
    <row r="65" spans="1:6" s="56" customFormat="1" x14ac:dyDescent="0.2">
      <c r="A65" s="54"/>
      <c r="B65" s="49"/>
      <c r="C65" s="44"/>
      <c r="D65" s="45"/>
      <c r="E65" s="46"/>
      <c r="F65" s="46"/>
    </row>
    <row r="66" spans="1:6" s="56" customFormat="1" x14ac:dyDescent="0.2">
      <c r="A66" s="52"/>
      <c r="B66" s="48"/>
      <c r="C66" s="31"/>
      <c r="D66" s="32"/>
      <c r="E66" s="33"/>
      <c r="F66" s="31"/>
    </row>
    <row r="67" spans="1:6" s="56" customFormat="1" x14ac:dyDescent="0.2">
      <c r="A67" s="53">
        <f>COUNT($A$7:A66)+1</f>
        <v>10</v>
      </c>
      <c r="B67" s="36" t="s">
        <v>69</v>
      </c>
      <c r="C67" s="35"/>
      <c r="D67" s="20"/>
      <c r="E67" s="34"/>
      <c r="F67" s="34"/>
    </row>
    <row r="68" spans="1:6" s="56" customFormat="1" ht="76.5" x14ac:dyDescent="0.2">
      <c r="A68" s="53"/>
      <c r="B68" s="55" t="s">
        <v>70</v>
      </c>
      <c r="C68" s="35"/>
      <c r="D68" s="20"/>
      <c r="E68" s="34"/>
      <c r="F68" s="34"/>
    </row>
    <row r="69" spans="1:6" s="56" customFormat="1" x14ac:dyDescent="0.2">
      <c r="A69" s="53"/>
      <c r="B69" s="37"/>
      <c r="C69" s="43">
        <v>1</v>
      </c>
      <c r="D69" s="20" t="s">
        <v>1</v>
      </c>
      <c r="E69" s="42"/>
      <c r="F69" s="34">
        <f>C69*E69</f>
        <v>0</v>
      </c>
    </row>
    <row r="70" spans="1:6" s="56" customFormat="1" x14ac:dyDescent="0.2">
      <c r="A70" s="54"/>
      <c r="B70" s="49"/>
      <c r="C70" s="44"/>
      <c r="D70" s="45"/>
      <c r="E70" s="46"/>
      <c r="F70" s="46"/>
    </row>
    <row r="71" spans="1:6" s="56" customFormat="1" x14ac:dyDescent="0.2">
      <c r="A71" s="52"/>
      <c r="B71" s="48"/>
      <c r="C71" s="31"/>
      <c r="D71" s="32"/>
      <c r="E71" s="33"/>
      <c r="F71" s="31"/>
    </row>
    <row r="72" spans="1:6" s="56" customFormat="1" x14ac:dyDescent="0.2">
      <c r="A72" s="53">
        <f>COUNT($A$6:A71)+1</f>
        <v>11</v>
      </c>
      <c r="B72" s="36" t="s">
        <v>71</v>
      </c>
      <c r="C72" s="35"/>
      <c r="D72" s="20"/>
      <c r="E72" s="34"/>
      <c r="F72" s="34"/>
    </row>
    <row r="73" spans="1:6" s="56" customFormat="1" ht="51" x14ac:dyDescent="0.2">
      <c r="A73" s="53"/>
      <c r="B73" s="55" t="s">
        <v>191</v>
      </c>
      <c r="C73" s="35"/>
      <c r="D73" s="20"/>
      <c r="E73" s="34"/>
      <c r="F73" s="34"/>
    </row>
    <row r="74" spans="1:6" s="56" customFormat="1" ht="14.25" x14ac:dyDescent="0.2">
      <c r="A74" s="53"/>
      <c r="B74" s="37" t="s">
        <v>73</v>
      </c>
      <c r="C74" s="43">
        <v>310</v>
      </c>
      <c r="D74" s="20" t="s">
        <v>14</v>
      </c>
      <c r="E74" s="42"/>
      <c r="F74" s="34">
        <f t="shared" ref="F74" si="7">C74*E74</f>
        <v>0</v>
      </c>
    </row>
    <row r="75" spans="1:6" s="56" customFormat="1" ht="14.25" x14ac:dyDescent="0.2">
      <c r="A75" s="53"/>
      <c r="B75" s="37" t="s">
        <v>133</v>
      </c>
      <c r="C75" s="43">
        <v>340</v>
      </c>
      <c r="D75" s="20" t="s">
        <v>14</v>
      </c>
      <c r="E75" s="42"/>
      <c r="F75" s="34">
        <f>C75*E75</f>
        <v>0</v>
      </c>
    </row>
    <row r="76" spans="1:6" s="56" customFormat="1" x14ac:dyDescent="0.2">
      <c r="A76" s="54"/>
      <c r="B76" s="49"/>
      <c r="C76" s="44"/>
      <c r="D76" s="45"/>
      <c r="E76" s="46"/>
      <c r="F76" s="46"/>
    </row>
    <row r="77" spans="1:6" s="56" customFormat="1" x14ac:dyDescent="0.2">
      <c r="A77" s="52"/>
      <c r="B77" s="48"/>
      <c r="C77" s="31"/>
      <c r="D77" s="32"/>
      <c r="E77" s="33"/>
      <c r="F77" s="31"/>
    </row>
    <row r="78" spans="1:6" s="56" customFormat="1" x14ac:dyDescent="0.2">
      <c r="A78" s="53">
        <f>COUNT($A$6:A77)+1</f>
        <v>12</v>
      </c>
      <c r="B78" s="36" t="s">
        <v>75</v>
      </c>
      <c r="C78" s="35"/>
      <c r="D78" s="20"/>
      <c r="E78" s="34"/>
      <c r="F78" s="34"/>
    </row>
    <row r="79" spans="1:6" s="56" customFormat="1" ht="38.25" x14ac:dyDescent="0.2">
      <c r="A79" s="53"/>
      <c r="B79" s="55" t="s">
        <v>192</v>
      </c>
      <c r="C79" s="35"/>
      <c r="D79" s="20"/>
      <c r="E79" s="34"/>
      <c r="F79" s="34"/>
    </row>
    <row r="80" spans="1:6" s="56" customFormat="1" ht="14.25" x14ac:dyDescent="0.2">
      <c r="A80" s="53"/>
      <c r="B80" s="37"/>
      <c r="C80" s="43">
        <v>5</v>
      </c>
      <c r="D80" s="20" t="s">
        <v>14</v>
      </c>
      <c r="E80" s="42"/>
      <c r="F80" s="34">
        <f>C80*E80</f>
        <v>0</v>
      </c>
    </row>
    <row r="81" spans="1:6" s="56" customFormat="1" x14ac:dyDescent="0.2">
      <c r="A81" s="54"/>
      <c r="B81" s="49"/>
      <c r="C81" s="44"/>
      <c r="D81" s="45"/>
      <c r="E81" s="46"/>
      <c r="F81" s="46"/>
    </row>
    <row r="82" spans="1:6" s="56" customFormat="1" x14ac:dyDescent="0.2">
      <c r="A82" s="61"/>
      <c r="B82" s="48"/>
      <c r="C82" s="31"/>
      <c r="D82" s="32"/>
      <c r="E82" s="33"/>
      <c r="F82" s="31"/>
    </row>
    <row r="83" spans="1:6" s="56" customFormat="1" x14ac:dyDescent="0.2">
      <c r="A83" s="53">
        <f>COUNT($A$6:A82)+1</f>
        <v>13</v>
      </c>
      <c r="B83" s="36" t="s">
        <v>76</v>
      </c>
      <c r="C83" s="35"/>
      <c r="D83" s="20"/>
      <c r="E83" s="34"/>
      <c r="F83" s="34"/>
    </row>
    <row r="84" spans="1:6" s="56" customFormat="1" ht="38.25" x14ac:dyDescent="0.2">
      <c r="A84" s="53"/>
      <c r="B84" s="55" t="s">
        <v>77</v>
      </c>
      <c r="C84" s="35"/>
      <c r="D84" s="20"/>
      <c r="E84" s="34"/>
      <c r="F84" s="34"/>
    </row>
    <row r="85" spans="1:6" s="56" customFormat="1" x14ac:dyDescent="0.2">
      <c r="A85" s="53"/>
      <c r="B85" s="37" t="s">
        <v>155</v>
      </c>
      <c r="C85" s="43">
        <v>170</v>
      </c>
      <c r="D85" s="20" t="s">
        <v>16</v>
      </c>
      <c r="E85" s="42"/>
      <c r="F85" s="34">
        <f>C85*E85</f>
        <v>0</v>
      </c>
    </row>
    <row r="86" spans="1:6" s="56" customFormat="1" x14ac:dyDescent="0.2">
      <c r="A86" s="53"/>
      <c r="B86" s="37" t="s">
        <v>156</v>
      </c>
      <c r="C86" s="43">
        <v>2</v>
      </c>
      <c r="D86" s="20" t="s">
        <v>16</v>
      </c>
      <c r="E86" s="42"/>
      <c r="F86" s="34">
        <f>C86*E86</f>
        <v>0</v>
      </c>
    </row>
    <row r="87" spans="1:6" s="56" customFormat="1" x14ac:dyDescent="0.2">
      <c r="A87" s="54"/>
      <c r="B87" s="49"/>
      <c r="C87" s="44"/>
      <c r="D87" s="45"/>
      <c r="E87" s="46"/>
      <c r="F87" s="46"/>
    </row>
    <row r="88" spans="1:6" s="56" customFormat="1" x14ac:dyDescent="0.2">
      <c r="A88" s="52"/>
      <c r="B88" s="48"/>
      <c r="C88" s="31"/>
      <c r="D88" s="32"/>
      <c r="E88" s="33"/>
      <c r="F88" s="31"/>
    </row>
    <row r="89" spans="1:6" s="56" customFormat="1" ht="216.75" x14ac:dyDescent="0.2">
      <c r="A89" s="53">
        <f>COUNT($A$6:A87)+1</f>
        <v>14</v>
      </c>
      <c r="B89" s="36" t="s">
        <v>157</v>
      </c>
      <c r="C89" s="35"/>
      <c r="D89" s="20"/>
      <c r="E89" s="34"/>
      <c r="F89" s="34"/>
    </row>
    <row r="90" spans="1:6" s="56" customFormat="1" x14ac:dyDescent="0.2">
      <c r="A90" s="104"/>
      <c r="B90" s="105" t="s">
        <v>80</v>
      </c>
      <c r="C90" s="106"/>
      <c r="D90" s="107"/>
      <c r="E90" s="108"/>
      <c r="F90" s="108"/>
    </row>
    <row r="91" spans="1:6" s="56" customFormat="1" x14ac:dyDescent="0.2">
      <c r="A91" s="53"/>
      <c r="B91" s="37" t="s">
        <v>81</v>
      </c>
      <c r="C91" s="43">
        <v>1</v>
      </c>
      <c r="D91" s="20" t="s">
        <v>1</v>
      </c>
      <c r="E91" s="42"/>
      <c r="F91" s="34">
        <f t="shared" ref="F91:F92" si="8">C91*E91</f>
        <v>0</v>
      </c>
    </row>
    <row r="92" spans="1:6" s="56" customFormat="1" x14ac:dyDescent="0.2">
      <c r="A92" s="53"/>
      <c r="B92" s="37" t="s">
        <v>82</v>
      </c>
      <c r="C92" s="43">
        <v>1</v>
      </c>
      <c r="D92" s="20" t="s">
        <v>1</v>
      </c>
      <c r="E92" s="42"/>
      <c r="F92" s="34">
        <f t="shared" si="8"/>
        <v>0</v>
      </c>
    </row>
    <row r="93" spans="1:6" s="56" customFormat="1" x14ac:dyDescent="0.2">
      <c r="A93" s="54"/>
      <c r="B93" s="49"/>
      <c r="C93" s="44"/>
      <c r="D93" s="45"/>
      <c r="E93" s="46"/>
      <c r="F93" s="46"/>
    </row>
    <row r="94" spans="1:6" s="56" customFormat="1" x14ac:dyDescent="0.2">
      <c r="A94" s="52"/>
      <c r="B94" s="48"/>
      <c r="C94" s="31"/>
      <c r="D94" s="32"/>
      <c r="E94" s="33"/>
      <c r="F94" s="31"/>
    </row>
    <row r="95" spans="1:6" s="56" customFormat="1" x14ac:dyDescent="0.2">
      <c r="A95" s="53">
        <f>COUNT($A$7:A94)+1</f>
        <v>15</v>
      </c>
      <c r="B95" s="36" t="s">
        <v>83</v>
      </c>
      <c r="C95" s="35"/>
      <c r="D95" s="20"/>
      <c r="E95" s="34"/>
      <c r="F95" s="34"/>
    </row>
    <row r="96" spans="1:6" s="56" customFormat="1" ht="51" x14ac:dyDescent="0.2">
      <c r="A96" s="53"/>
      <c r="B96" s="37" t="s">
        <v>84</v>
      </c>
      <c r="C96" s="43"/>
      <c r="D96" s="20"/>
      <c r="E96" s="34"/>
      <c r="F96" s="34"/>
    </row>
    <row r="97" spans="1:6" s="56" customFormat="1" x14ac:dyDescent="0.2">
      <c r="A97" s="73"/>
      <c r="B97" s="98" t="s">
        <v>85</v>
      </c>
      <c r="C97" s="99"/>
      <c r="D97" s="100"/>
      <c r="E97" s="90"/>
      <c r="F97" s="101"/>
    </row>
    <row r="98" spans="1:6" s="56" customFormat="1" x14ac:dyDescent="0.2">
      <c r="A98" s="53"/>
      <c r="B98" s="37" t="s">
        <v>158</v>
      </c>
      <c r="C98" s="43">
        <v>2</v>
      </c>
      <c r="D98" s="20" t="s">
        <v>1</v>
      </c>
      <c r="E98" s="42"/>
      <c r="F98" s="34">
        <f>C98*E98</f>
        <v>0</v>
      </c>
    </row>
    <row r="99" spans="1:6" s="56" customFormat="1" x14ac:dyDescent="0.2">
      <c r="A99" s="54"/>
      <c r="B99" s="49"/>
      <c r="C99" s="44"/>
      <c r="D99" s="45"/>
      <c r="E99" s="46"/>
      <c r="F99" s="46"/>
    </row>
    <row r="100" spans="1:6" s="56" customFormat="1" x14ac:dyDescent="0.2">
      <c r="A100" s="52"/>
      <c r="B100" s="48"/>
      <c r="C100" s="31"/>
      <c r="D100" s="32"/>
      <c r="E100" s="33"/>
      <c r="F100" s="31"/>
    </row>
    <row r="101" spans="1:6" s="56" customFormat="1" x14ac:dyDescent="0.2">
      <c r="A101" s="53">
        <f>COUNT($A$7:A100)+1</f>
        <v>16</v>
      </c>
      <c r="B101" s="36" t="s">
        <v>91</v>
      </c>
      <c r="C101" s="35"/>
      <c r="D101" s="20"/>
      <c r="E101" s="34"/>
      <c r="F101" s="34"/>
    </row>
    <row r="102" spans="1:6" s="56" customFormat="1" ht="51" x14ac:dyDescent="0.2">
      <c r="A102" s="53"/>
      <c r="B102" s="37" t="s">
        <v>92</v>
      </c>
      <c r="C102" s="43"/>
      <c r="D102" s="20"/>
      <c r="E102" s="34"/>
      <c r="F102" s="34"/>
    </row>
    <row r="103" spans="1:6" s="56" customFormat="1" x14ac:dyDescent="0.2">
      <c r="A103" s="73"/>
      <c r="B103" s="74" t="s">
        <v>37</v>
      </c>
      <c r="C103" s="75"/>
      <c r="D103" s="75"/>
      <c r="E103" s="77"/>
      <c r="F103" s="77"/>
    </row>
    <row r="104" spans="1:6" s="56" customFormat="1" ht="14.25" x14ac:dyDescent="0.2">
      <c r="A104" s="53"/>
      <c r="B104" s="37" t="s">
        <v>158</v>
      </c>
      <c r="C104" s="43">
        <v>4</v>
      </c>
      <c r="D104" s="20" t="s">
        <v>9</v>
      </c>
      <c r="E104" s="42"/>
      <c r="F104" s="34">
        <f>C104*E104</f>
        <v>0</v>
      </c>
    </row>
    <row r="105" spans="1:6" s="56" customFormat="1" x14ac:dyDescent="0.2">
      <c r="A105" s="54"/>
      <c r="B105" s="49"/>
      <c r="C105" s="44"/>
      <c r="D105" s="45"/>
      <c r="E105" s="46"/>
      <c r="F105" s="46"/>
    </row>
    <row r="106" spans="1:6" s="56" customFormat="1" x14ac:dyDescent="0.2">
      <c r="A106" s="52"/>
      <c r="B106" s="48"/>
      <c r="C106" s="31"/>
      <c r="D106" s="32"/>
      <c r="E106" s="33"/>
      <c r="F106" s="31"/>
    </row>
    <row r="107" spans="1:6" s="56" customFormat="1" x14ac:dyDescent="0.2">
      <c r="A107" s="53">
        <f>COUNT($A$7:A106)+1</f>
        <v>17</v>
      </c>
      <c r="B107" s="36" t="s">
        <v>171</v>
      </c>
      <c r="C107" s="35"/>
      <c r="D107" s="20"/>
      <c r="E107" s="34"/>
      <c r="F107" s="34"/>
    </row>
    <row r="108" spans="1:6" s="87" customFormat="1" ht="63.75" x14ac:dyDescent="0.2">
      <c r="A108" s="53"/>
      <c r="B108" s="37" t="s">
        <v>172</v>
      </c>
      <c r="C108" s="43"/>
      <c r="D108" s="20"/>
      <c r="E108" s="34"/>
      <c r="F108" s="34"/>
    </row>
    <row r="109" spans="1:6" s="56" customFormat="1" x14ac:dyDescent="0.2">
      <c r="A109" s="73"/>
      <c r="B109" s="74" t="s">
        <v>45</v>
      </c>
      <c r="C109" s="75"/>
      <c r="D109" s="75"/>
      <c r="E109" s="77"/>
      <c r="F109" s="77"/>
    </row>
    <row r="110" spans="1:6" s="87" customFormat="1" x14ac:dyDescent="0.2">
      <c r="A110" s="53"/>
      <c r="B110" s="37" t="s">
        <v>159</v>
      </c>
      <c r="C110" s="43">
        <v>4</v>
      </c>
      <c r="D110" s="20" t="s">
        <v>1</v>
      </c>
      <c r="E110" s="42"/>
      <c r="F110" s="34">
        <f t="shared" ref="F110" si="9">C110*E110</f>
        <v>0</v>
      </c>
    </row>
    <row r="111" spans="1:6" s="56" customFormat="1" x14ac:dyDescent="0.2">
      <c r="A111" s="54"/>
      <c r="B111" s="49"/>
      <c r="C111" s="44"/>
      <c r="D111" s="45"/>
      <c r="E111" s="46"/>
      <c r="F111" s="46"/>
    </row>
    <row r="112" spans="1:6" s="56" customFormat="1" x14ac:dyDescent="0.2">
      <c r="A112" s="52"/>
      <c r="B112" s="48"/>
      <c r="C112" s="31"/>
      <c r="D112" s="32"/>
      <c r="E112" s="33"/>
      <c r="F112" s="31"/>
    </row>
    <row r="113" spans="1:6" s="56" customFormat="1" x14ac:dyDescent="0.2">
      <c r="A113" s="53">
        <f>COUNT($A$7:A112)+1</f>
        <v>18</v>
      </c>
      <c r="B113" s="36" t="s">
        <v>98</v>
      </c>
      <c r="C113" s="35"/>
      <c r="D113" s="20"/>
      <c r="E113" s="34"/>
      <c r="F113" s="34"/>
    </row>
    <row r="114" spans="1:6" s="56" customFormat="1" ht="38.25" x14ac:dyDescent="0.2">
      <c r="A114" s="53"/>
      <c r="B114" s="37" t="s">
        <v>99</v>
      </c>
      <c r="C114" s="43"/>
      <c r="D114" s="20"/>
      <c r="E114" s="34"/>
      <c r="F114" s="34"/>
    </row>
    <row r="115" spans="1:6" s="56" customFormat="1" x14ac:dyDescent="0.2">
      <c r="A115" s="80"/>
      <c r="B115" s="74" t="s">
        <v>193</v>
      </c>
      <c r="C115" s="75"/>
      <c r="D115" s="75"/>
      <c r="E115" s="77"/>
      <c r="F115" s="77"/>
    </row>
    <row r="116" spans="1:6" s="87" customFormat="1" x14ac:dyDescent="0.2">
      <c r="A116" s="53"/>
      <c r="B116" s="37" t="s">
        <v>161</v>
      </c>
      <c r="C116" s="43">
        <v>2</v>
      </c>
      <c r="D116" s="20" t="s">
        <v>1</v>
      </c>
      <c r="E116" s="42"/>
      <c r="F116" s="34">
        <f t="shared" ref="F116" si="10">C116*E116</f>
        <v>0</v>
      </c>
    </row>
    <row r="117" spans="1:6" s="56" customFormat="1" x14ac:dyDescent="0.2">
      <c r="A117" s="54"/>
      <c r="B117" s="49"/>
      <c r="C117" s="44"/>
      <c r="D117" s="45"/>
      <c r="E117" s="46"/>
      <c r="F117" s="46"/>
    </row>
    <row r="118" spans="1:6" s="56" customFormat="1" x14ac:dyDescent="0.2">
      <c r="A118" s="52"/>
      <c r="B118" s="48"/>
      <c r="C118" s="31"/>
      <c r="D118" s="32"/>
      <c r="E118" s="33"/>
      <c r="F118" s="31"/>
    </row>
    <row r="119" spans="1:6" s="56" customFormat="1" x14ac:dyDescent="0.2">
      <c r="A119" s="53">
        <f>COUNT($A$7:A118)+1</f>
        <v>19</v>
      </c>
      <c r="B119" s="36" t="s">
        <v>105</v>
      </c>
      <c r="C119" s="35"/>
      <c r="D119" s="20"/>
      <c r="E119" s="34"/>
      <c r="F119" s="34"/>
    </row>
    <row r="120" spans="1:6" s="56" customFormat="1" ht="25.5" x14ac:dyDescent="0.2">
      <c r="A120" s="53"/>
      <c r="B120" s="37" t="s">
        <v>106</v>
      </c>
      <c r="C120" s="43"/>
      <c r="D120" s="20"/>
      <c r="E120" s="34"/>
      <c r="F120" s="34"/>
    </row>
    <row r="121" spans="1:6" s="111" customFormat="1" x14ac:dyDescent="0.2">
      <c r="A121" s="73"/>
      <c r="B121" s="109" t="s">
        <v>103</v>
      </c>
      <c r="C121" s="80"/>
      <c r="D121" s="80"/>
      <c r="E121" s="110"/>
      <c r="F121" s="110"/>
    </row>
    <row r="122" spans="1:6" s="111" customFormat="1" x14ac:dyDescent="0.2">
      <c r="A122" s="73"/>
      <c r="B122" s="109" t="s">
        <v>104</v>
      </c>
      <c r="C122" s="80"/>
      <c r="D122" s="80"/>
      <c r="E122" s="110"/>
      <c r="F122" s="110"/>
    </row>
    <row r="123" spans="1:6" s="56" customFormat="1" x14ac:dyDescent="0.2">
      <c r="A123" s="53"/>
      <c r="B123" s="37" t="s">
        <v>107</v>
      </c>
      <c r="C123" s="43">
        <v>2</v>
      </c>
      <c r="D123" s="20" t="s">
        <v>1</v>
      </c>
      <c r="E123" s="42"/>
      <c r="F123" s="34">
        <f t="shared" ref="F123:F124" si="11">C123*E123</f>
        <v>0</v>
      </c>
    </row>
    <row r="124" spans="1:6" s="56" customFormat="1" x14ac:dyDescent="0.2">
      <c r="A124" s="53"/>
      <c r="B124" s="37" t="s">
        <v>108</v>
      </c>
      <c r="C124" s="43">
        <v>1</v>
      </c>
      <c r="D124" s="20" t="s">
        <v>1</v>
      </c>
      <c r="E124" s="42"/>
      <c r="F124" s="34">
        <f t="shared" si="11"/>
        <v>0</v>
      </c>
    </row>
    <row r="125" spans="1:6" s="56" customFormat="1" x14ac:dyDescent="0.2">
      <c r="A125" s="54"/>
      <c r="B125" s="49"/>
      <c r="C125" s="44"/>
      <c r="D125" s="45"/>
      <c r="E125" s="46"/>
      <c r="F125" s="46"/>
    </row>
    <row r="126" spans="1:6" s="56" customFormat="1" x14ac:dyDescent="0.2">
      <c r="A126" s="61"/>
      <c r="B126" s="48"/>
      <c r="C126" s="31"/>
      <c r="D126" s="32"/>
      <c r="E126" s="33"/>
      <c r="F126" s="31"/>
    </row>
    <row r="127" spans="1:6" s="56" customFormat="1" ht="51" x14ac:dyDescent="0.2">
      <c r="A127" s="53">
        <f>COUNT($A$7:A126)+1</f>
        <v>20</v>
      </c>
      <c r="B127" s="36" t="s">
        <v>109</v>
      </c>
      <c r="C127" s="35"/>
      <c r="D127" s="20"/>
      <c r="E127" s="34"/>
      <c r="F127" s="34"/>
    </row>
    <row r="128" spans="1:6" s="56" customFormat="1" x14ac:dyDescent="0.2">
      <c r="A128" s="112"/>
      <c r="B128" s="74" t="s">
        <v>110</v>
      </c>
      <c r="C128" s="102"/>
      <c r="D128" s="75"/>
      <c r="E128" s="77"/>
      <c r="F128" s="77"/>
    </row>
    <row r="129" spans="1:6" s="56" customFormat="1" x14ac:dyDescent="0.2">
      <c r="A129" s="97"/>
      <c r="B129" s="109" t="s">
        <v>104</v>
      </c>
      <c r="C129" s="99"/>
      <c r="D129" s="75"/>
      <c r="E129" s="77"/>
      <c r="F129" s="77"/>
    </row>
    <row r="130" spans="1:6" s="56" customFormat="1" x14ac:dyDescent="0.2">
      <c r="A130" s="97"/>
      <c r="B130" s="113" t="s">
        <v>111</v>
      </c>
      <c r="C130" s="99"/>
      <c r="D130" s="75"/>
      <c r="E130" s="77"/>
      <c r="F130" s="77"/>
    </row>
    <row r="131" spans="1:6" s="56" customFormat="1" x14ac:dyDescent="0.2">
      <c r="A131" s="53"/>
      <c r="B131" s="37" t="s">
        <v>162</v>
      </c>
      <c r="C131" s="43">
        <v>1</v>
      </c>
      <c r="D131" s="20" t="s">
        <v>1</v>
      </c>
      <c r="E131" s="42"/>
      <c r="F131" s="34">
        <f t="shared" ref="F131" si="12">C131*E131</f>
        <v>0</v>
      </c>
    </row>
    <row r="132" spans="1:6" s="56" customFormat="1" x14ac:dyDescent="0.2">
      <c r="A132" s="54"/>
      <c r="B132" s="49"/>
      <c r="C132" s="44"/>
      <c r="D132" s="45"/>
      <c r="E132" s="46"/>
      <c r="F132" s="46"/>
    </row>
    <row r="133" spans="1:6" s="56" customFormat="1" x14ac:dyDescent="0.2">
      <c r="A133" s="52"/>
      <c r="B133" s="48"/>
      <c r="C133" s="31"/>
      <c r="D133" s="32"/>
      <c r="E133" s="33"/>
      <c r="F133" s="31"/>
    </row>
    <row r="134" spans="1:6" s="56" customFormat="1" x14ac:dyDescent="0.2">
      <c r="A134" s="53">
        <f>COUNT($A$7:A133)+1</f>
        <v>21</v>
      </c>
      <c r="B134" s="36" t="s">
        <v>119</v>
      </c>
      <c r="C134" s="35"/>
      <c r="D134" s="20"/>
      <c r="E134" s="34"/>
      <c r="F134" s="34"/>
    </row>
    <row r="135" spans="1:6" s="56" customFormat="1" x14ac:dyDescent="0.2">
      <c r="A135" s="53"/>
      <c r="B135" s="37" t="s">
        <v>120</v>
      </c>
      <c r="C135" s="43"/>
    </row>
    <row r="136" spans="1:6" s="56" customFormat="1" x14ac:dyDescent="0.2">
      <c r="A136" s="53"/>
      <c r="B136" s="37"/>
      <c r="C136" s="43">
        <v>1</v>
      </c>
      <c r="D136" s="20" t="s">
        <v>1</v>
      </c>
      <c r="E136" s="42"/>
      <c r="F136" s="34">
        <f>C136*E136</f>
        <v>0</v>
      </c>
    </row>
    <row r="137" spans="1:6" s="56" customFormat="1" x14ac:dyDescent="0.2">
      <c r="A137" s="54"/>
      <c r="B137" s="49"/>
      <c r="C137" s="44"/>
      <c r="D137" s="45"/>
      <c r="E137" s="46"/>
      <c r="F137" s="46"/>
    </row>
    <row r="138" spans="1:6" s="56" customFormat="1" x14ac:dyDescent="0.2">
      <c r="A138" s="52"/>
      <c r="B138" s="48"/>
      <c r="C138" s="31"/>
      <c r="D138" s="32"/>
      <c r="E138" s="33"/>
      <c r="F138" s="31"/>
    </row>
    <row r="139" spans="1:6" s="56" customFormat="1" x14ac:dyDescent="0.2">
      <c r="A139" s="53">
        <f>COUNT($A$7:A138)+1</f>
        <v>22</v>
      </c>
      <c r="B139" s="36" t="s">
        <v>121</v>
      </c>
      <c r="C139" s="35"/>
      <c r="D139" s="20"/>
      <c r="E139" s="34"/>
      <c r="F139" s="34"/>
    </row>
    <row r="140" spans="1:6" s="56" customFormat="1" x14ac:dyDescent="0.2">
      <c r="A140" s="53"/>
      <c r="B140" s="37" t="s">
        <v>122</v>
      </c>
      <c r="C140" s="43"/>
      <c r="D140" s="20"/>
      <c r="E140" s="34"/>
      <c r="F140" s="34"/>
    </row>
    <row r="141" spans="1:6" s="56" customFormat="1" x14ac:dyDescent="0.2">
      <c r="A141" s="73"/>
      <c r="B141" s="78"/>
      <c r="C141" s="43">
        <v>1</v>
      </c>
      <c r="D141" s="20" t="s">
        <v>1</v>
      </c>
      <c r="E141" s="42"/>
      <c r="F141" s="34">
        <f>C141*E141</f>
        <v>0</v>
      </c>
    </row>
    <row r="142" spans="1:6" s="56" customFormat="1" x14ac:dyDescent="0.2">
      <c r="A142" s="54"/>
      <c r="B142" s="49"/>
      <c r="C142" s="44"/>
      <c r="D142" s="45"/>
      <c r="E142" s="46"/>
      <c r="F142" s="46"/>
    </row>
    <row r="143" spans="1:6" s="56" customFormat="1" x14ac:dyDescent="0.2">
      <c r="A143" s="52"/>
      <c r="B143" s="48"/>
      <c r="C143" s="31"/>
      <c r="D143" s="32"/>
      <c r="E143" s="33"/>
      <c r="F143" s="31"/>
    </row>
    <row r="144" spans="1:6" s="56" customFormat="1" x14ac:dyDescent="0.2">
      <c r="A144" s="53">
        <f>COUNT($A$7:A143)+1</f>
        <v>23</v>
      </c>
      <c r="B144" s="36" t="s">
        <v>123</v>
      </c>
      <c r="C144" s="35"/>
      <c r="D144" s="20"/>
      <c r="E144" s="34"/>
      <c r="F144" s="34"/>
    </row>
    <row r="145" spans="1:6" s="56" customFormat="1" ht="25.5" x14ac:dyDescent="0.2">
      <c r="A145" s="53"/>
      <c r="B145" s="37" t="s">
        <v>124</v>
      </c>
      <c r="C145" s="43"/>
      <c r="D145" s="20"/>
      <c r="E145" s="34"/>
      <c r="F145" s="34"/>
    </row>
    <row r="146" spans="1:6" s="56" customFormat="1" x14ac:dyDescent="0.2">
      <c r="A146" s="53"/>
      <c r="B146" s="37" t="s">
        <v>159</v>
      </c>
      <c r="C146" s="43">
        <v>30</v>
      </c>
      <c r="D146" s="20" t="s">
        <v>1</v>
      </c>
      <c r="E146" s="42"/>
      <c r="F146" s="34">
        <f t="shared" ref="F146:F147" si="13">C146*E146</f>
        <v>0</v>
      </c>
    </row>
    <row r="147" spans="1:6" s="56" customFormat="1" x14ac:dyDescent="0.2">
      <c r="A147" s="53"/>
      <c r="B147" s="37" t="s">
        <v>163</v>
      </c>
      <c r="C147" s="43">
        <v>2</v>
      </c>
      <c r="D147" s="20" t="s">
        <v>1</v>
      </c>
      <c r="E147" s="42"/>
      <c r="F147" s="34">
        <f t="shared" si="13"/>
        <v>0</v>
      </c>
    </row>
    <row r="148" spans="1:6" s="56" customFormat="1" x14ac:dyDescent="0.2">
      <c r="A148" s="54"/>
      <c r="B148" s="49"/>
      <c r="C148" s="44"/>
      <c r="D148" s="45"/>
      <c r="E148" s="46"/>
      <c r="F148" s="46"/>
    </row>
    <row r="149" spans="1:6" s="56" customFormat="1" x14ac:dyDescent="0.2">
      <c r="A149" s="52"/>
      <c r="B149" s="48"/>
      <c r="C149" s="31"/>
      <c r="D149" s="32"/>
      <c r="E149" s="33"/>
      <c r="F149" s="31"/>
    </row>
    <row r="150" spans="1:6" s="56" customFormat="1" x14ac:dyDescent="0.2">
      <c r="A150" s="53">
        <f>COUNT($A$7:A145)+1</f>
        <v>24</v>
      </c>
      <c r="B150" s="36" t="s">
        <v>128</v>
      </c>
      <c r="C150" s="35"/>
      <c r="D150" s="20"/>
      <c r="E150" s="34"/>
      <c r="F150" s="34"/>
    </row>
    <row r="151" spans="1:6" s="56" customFormat="1" x14ac:dyDescent="0.2">
      <c r="A151" s="53"/>
      <c r="B151" s="37" t="s">
        <v>129</v>
      </c>
      <c r="C151" s="43"/>
      <c r="D151" s="20"/>
      <c r="E151" s="34"/>
      <c r="F151" s="34"/>
    </row>
    <row r="152" spans="1:6" s="56" customFormat="1" x14ac:dyDescent="0.2">
      <c r="A152" s="53"/>
      <c r="B152" s="37" t="s">
        <v>159</v>
      </c>
      <c r="C152" s="43">
        <v>4</v>
      </c>
      <c r="D152" s="20" t="s">
        <v>1</v>
      </c>
      <c r="E152" s="42"/>
      <c r="F152" s="34">
        <f t="shared" ref="F152:F153" si="14">C152*E152</f>
        <v>0</v>
      </c>
    </row>
    <row r="153" spans="1:6" s="56" customFormat="1" x14ac:dyDescent="0.2">
      <c r="A153" s="53"/>
      <c r="B153" s="37" t="s">
        <v>163</v>
      </c>
      <c r="C153" s="43">
        <v>2</v>
      </c>
      <c r="D153" s="20" t="s">
        <v>1</v>
      </c>
      <c r="E153" s="42"/>
      <c r="F153" s="34">
        <f t="shared" si="14"/>
        <v>0</v>
      </c>
    </row>
    <row r="154" spans="1:6" s="56" customFormat="1" x14ac:dyDescent="0.2">
      <c r="A154" s="54"/>
      <c r="B154" s="49"/>
      <c r="C154" s="44"/>
      <c r="D154" s="45"/>
      <c r="E154" s="46"/>
      <c r="F154" s="46"/>
    </row>
    <row r="155" spans="1:6" s="56" customFormat="1" x14ac:dyDescent="0.2">
      <c r="A155" s="52"/>
      <c r="B155" s="48"/>
      <c r="C155" s="31"/>
      <c r="D155" s="32"/>
      <c r="E155" s="33"/>
      <c r="F155" s="31"/>
    </row>
    <row r="156" spans="1:6" s="56" customFormat="1" x14ac:dyDescent="0.2">
      <c r="A156" s="53">
        <f>COUNT($A$7:A155)+1</f>
        <v>25</v>
      </c>
      <c r="B156" s="36" t="s">
        <v>130</v>
      </c>
      <c r="C156" s="35"/>
      <c r="D156" s="20"/>
      <c r="E156" s="34"/>
      <c r="F156" s="34"/>
    </row>
    <row r="157" spans="1:6" s="56" customFormat="1" ht="38.25" x14ac:dyDescent="0.2">
      <c r="A157" s="53"/>
      <c r="B157" s="37" t="s">
        <v>184</v>
      </c>
      <c r="C157" s="43"/>
      <c r="D157" s="20"/>
      <c r="E157" s="34"/>
      <c r="F157" s="34"/>
    </row>
    <row r="158" spans="1:6" s="56" customFormat="1" ht="14.25" x14ac:dyDescent="0.2">
      <c r="A158" s="53"/>
      <c r="B158" s="37"/>
      <c r="C158" s="43">
        <v>20</v>
      </c>
      <c r="D158" s="20" t="s">
        <v>14</v>
      </c>
      <c r="E158" s="42"/>
      <c r="F158" s="34">
        <f>C158*E158</f>
        <v>0</v>
      </c>
    </row>
    <row r="159" spans="1:6" s="56" customFormat="1" x14ac:dyDescent="0.2">
      <c r="A159" s="54"/>
      <c r="B159" s="49"/>
      <c r="C159" s="44"/>
      <c r="D159" s="45"/>
      <c r="E159" s="46"/>
      <c r="F159" s="46"/>
    </row>
    <row r="160" spans="1:6" s="114" customFormat="1" x14ac:dyDescent="0.2">
      <c r="A160" s="52"/>
      <c r="B160" s="48"/>
      <c r="C160" s="31"/>
      <c r="D160" s="32"/>
      <c r="E160" s="33"/>
      <c r="F160" s="31"/>
    </row>
    <row r="161" spans="1:6" s="56" customFormat="1" x14ac:dyDescent="0.2">
      <c r="A161" s="53">
        <f>COUNT($A$7:A160)+1</f>
        <v>26</v>
      </c>
      <c r="B161" s="36" t="s">
        <v>131</v>
      </c>
      <c r="C161" s="35"/>
      <c r="D161" s="20"/>
      <c r="E161" s="34"/>
      <c r="F161" s="34"/>
    </row>
    <row r="162" spans="1:6" s="56" customFormat="1" ht="114.75" x14ac:dyDescent="0.2">
      <c r="A162" s="53"/>
      <c r="B162" s="37" t="s">
        <v>132</v>
      </c>
      <c r="C162" s="43"/>
      <c r="D162" s="20"/>
      <c r="E162" s="34"/>
      <c r="F162" s="34"/>
    </row>
    <row r="163" spans="1:6" s="56" customFormat="1" x14ac:dyDescent="0.2">
      <c r="A163" s="73"/>
      <c r="B163" s="78" t="s">
        <v>37</v>
      </c>
      <c r="C163" s="75"/>
      <c r="D163" s="75"/>
      <c r="E163" s="77"/>
      <c r="F163" s="77"/>
    </row>
    <row r="164" spans="1:6" s="114" customFormat="1" ht="14.25" x14ac:dyDescent="0.2">
      <c r="A164" s="53"/>
      <c r="B164" s="37" t="s">
        <v>164</v>
      </c>
      <c r="C164" s="43">
        <v>12</v>
      </c>
      <c r="D164" s="20" t="s">
        <v>14</v>
      </c>
      <c r="E164" s="42"/>
      <c r="F164" s="34">
        <f>C164*E164</f>
        <v>0</v>
      </c>
    </row>
    <row r="165" spans="1:6" s="114" customFormat="1" ht="14.25" x14ac:dyDescent="0.2">
      <c r="A165" s="53"/>
      <c r="B165" s="37" t="s">
        <v>166</v>
      </c>
      <c r="C165" s="43">
        <v>5</v>
      </c>
      <c r="D165" s="20" t="s">
        <v>14</v>
      </c>
      <c r="E165" s="42"/>
      <c r="F165" s="34">
        <f>C165*E165</f>
        <v>0</v>
      </c>
    </row>
    <row r="166" spans="1:6" s="114" customFormat="1" ht="14.25" x14ac:dyDescent="0.2">
      <c r="A166" s="53"/>
      <c r="B166" s="37" t="s">
        <v>165</v>
      </c>
      <c r="C166" s="43">
        <v>14</v>
      </c>
      <c r="D166" s="20" t="s">
        <v>14</v>
      </c>
      <c r="E166" s="42"/>
      <c r="F166" s="34">
        <f>C166*E166</f>
        <v>0</v>
      </c>
    </row>
    <row r="167" spans="1:6" s="114" customFormat="1" ht="14.25" x14ac:dyDescent="0.2">
      <c r="A167" s="53"/>
      <c r="B167" s="37" t="s">
        <v>167</v>
      </c>
      <c r="C167" s="43">
        <v>6</v>
      </c>
      <c r="D167" s="20" t="s">
        <v>14</v>
      </c>
      <c r="E167" s="42"/>
      <c r="F167" s="34">
        <f>C167*E167</f>
        <v>0</v>
      </c>
    </row>
    <row r="168" spans="1:6" s="114" customFormat="1" x14ac:dyDescent="0.2">
      <c r="A168" s="54"/>
      <c r="B168" s="49"/>
      <c r="C168" s="44"/>
      <c r="D168" s="45"/>
      <c r="E168" s="46"/>
      <c r="F168" s="46"/>
    </row>
    <row r="169" spans="1:6" s="56" customFormat="1" x14ac:dyDescent="0.2">
      <c r="A169" s="52"/>
      <c r="B169" s="48"/>
      <c r="C169" s="31"/>
      <c r="D169" s="32"/>
      <c r="E169" s="33"/>
      <c r="F169" s="31"/>
    </row>
    <row r="170" spans="1:6" s="56" customFormat="1" x14ac:dyDescent="0.2">
      <c r="A170" s="53">
        <f>COUNT($A$7:A165)+1</f>
        <v>27</v>
      </c>
      <c r="B170" s="36" t="s">
        <v>131</v>
      </c>
      <c r="C170" s="35"/>
      <c r="D170" s="20"/>
      <c r="E170" s="34"/>
      <c r="F170" s="34"/>
    </row>
    <row r="171" spans="1:6" s="56" customFormat="1" ht="114.75" x14ac:dyDescent="0.2">
      <c r="A171" s="53"/>
      <c r="B171" s="37" t="s">
        <v>134</v>
      </c>
      <c r="C171" s="43"/>
      <c r="D171" s="20"/>
      <c r="E171" s="34"/>
      <c r="F171" s="34"/>
    </row>
    <row r="172" spans="1:6" s="56" customFormat="1" x14ac:dyDescent="0.2">
      <c r="A172" s="115"/>
      <c r="B172" s="116" t="s">
        <v>37</v>
      </c>
      <c r="C172" s="117"/>
      <c r="D172" s="117"/>
      <c r="E172" s="118"/>
      <c r="F172" s="118"/>
    </row>
    <row r="173" spans="1:6" s="56" customFormat="1" ht="14.25" x14ac:dyDescent="0.2">
      <c r="A173" s="53"/>
      <c r="B173" s="37" t="s">
        <v>164</v>
      </c>
      <c r="C173" s="43">
        <v>4</v>
      </c>
      <c r="D173" s="20" t="s">
        <v>14</v>
      </c>
      <c r="E173" s="42"/>
      <c r="F173" s="34">
        <f>C173*E173</f>
        <v>0</v>
      </c>
    </row>
    <row r="174" spans="1:6" s="56" customFormat="1" ht="14.25" x14ac:dyDescent="0.2">
      <c r="A174" s="53"/>
      <c r="B174" s="37" t="s">
        <v>165</v>
      </c>
      <c r="C174" s="43">
        <v>4</v>
      </c>
      <c r="D174" s="20" t="s">
        <v>14</v>
      </c>
      <c r="E174" s="42"/>
      <c r="F174" s="34">
        <f>C174*E174</f>
        <v>0</v>
      </c>
    </row>
    <row r="175" spans="1:6" s="56" customFormat="1" x14ac:dyDescent="0.2">
      <c r="A175" s="54"/>
      <c r="B175" s="49"/>
      <c r="C175" s="44"/>
      <c r="D175" s="45"/>
      <c r="E175" s="46"/>
      <c r="F175" s="46"/>
    </row>
    <row r="176" spans="1:6" s="87" customFormat="1" x14ac:dyDescent="0.2">
      <c r="A176" s="61"/>
      <c r="B176" s="63"/>
      <c r="C176" s="64"/>
      <c r="D176" s="65"/>
      <c r="E176" s="66"/>
      <c r="F176" s="64"/>
    </row>
    <row r="177" spans="1:6" s="87" customFormat="1" x14ac:dyDescent="0.2">
      <c r="A177" s="53">
        <f>COUNT($A$7:A176)+1</f>
        <v>28</v>
      </c>
      <c r="B177" s="36" t="s">
        <v>136</v>
      </c>
      <c r="C177" s="35"/>
      <c r="D177" s="20"/>
      <c r="E177" s="34"/>
      <c r="F177" s="34"/>
    </row>
    <row r="178" spans="1:6" s="87" customFormat="1" x14ac:dyDescent="0.2">
      <c r="A178" s="53"/>
      <c r="B178" s="37" t="s">
        <v>170</v>
      </c>
      <c r="C178" s="43"/>
      <c r="D178" s="20"/>
      <c r="E178" s="34"/>
      <c r="F178" s="34"/>
    </row>
    <row r="179" spans="1:6" s="87" customFormat="1" x14ac:dyDescent="0.2">
      <c r="A179" s="53"/>
      <c r="B179" s="37" t="s">
        <v>169</v>
      </c>
      <c r="C179" s="43">
        <v>1</v>
      </c>
      <c r="D179" s="20" t="s">
        <v>25</v>
      </c>
      <c r="E179" s="119"/>
      <c r="F179" s="34">
        <f>C179*E179</f>
        <v>0</v>
      </c>
    </row>
    <row r="180" spans="1:6" s="87" customFormat="1" x14ac:dyDescent="0.2">
      <c r="A180" s="54"/>
      <c r="B180" s="49"/>
      <c r="C180" s="44"/>
      <c r="D180" s="45"/>
      <c r="E180" s="46"/>
      <c r="F180" s="46"/>
    </row>
    <row r="181" spans="1:6" s="87" customFormat="1" x14ac:dyDescent="0.2">
      <c r="A181" s="61"/>
      <c r="B181" s="63"/>
      <c r="C181" s="64"/>
      <c r="D181" s="65"/>
      <c r="E181" s="66"/>
      <c r="F181" s="64"/>
    </row>
    <row r="182" spans="1:6" s="87" customFormat="1" x14ac:dyDescent="0.2">
      <c r="A182" s="53">
        <f>COUNT($A$7:A181)+1</f>
        <v>29</v>
      </c>
      <c r="B182" s="36" t="s">
        <v>137</v>
      </c>
      <c r="C182" s="35"/>
      <c r="D182" s="20"/>
      <c r="E182" s="34"/>
      <c r="F182" s="34"/>
    </row>
    <row r="183" spans="1:6" s="87" customFormat="1" ht="25.5" x14ac:dyDescent="0.2">
      <c r="A183" s="53"/>
      <c r="B183" s="37" t="s">
        <v>168</v>
      </c>
      <c r="C183" s="43"/>
      <c r="D183" s="20"/>
      <c r="E183" s="34"/>
      <c r="F183" s="34"/>
    </row>
    <row r="184" spans="1:6" s="87" customFormat="1" x14ac:dyDescent="0.2">
      <c r="A184" s="53"/>
      <c r="B184" s="37" t="s">
        <v>169</v>
      </c>
      <c r="C184" s="43">
        <v>1</v>
      </c>
      <c r="D184" s="20" t="s">
        <v>25</v>
      </c>
      <c r="E184" s="119"/>
      <c r="F184" s="34">
        <f>C184*E184</f>
        <v>0</v>
      </c>
    </row>
    <row r="185" spans="1:6" s="87" customFormat="1" x14ac:dyDescent="0.2">
      <c r="A185" s="54"/>
      <c r="B185" s="49"/>
      <c r="C185" s="44"/>
      <c r="D185" s="45"/>
      <c r="E185" s="46"/>
      <c r="F185" s="46"/>
    </row>
    <row r="186" spans="1:6" s="87" customFormat="1" x14ac:dyDescent="0.2">
      <c r="A186" s="61"/>
      <c r="B186" s="63"/>
      <c r="C186" s="64"/>
      <c r="D186" s="65"/>
      <c r="E186" s="66"/>
      <c r="F186" s="64"/>
    </row>
    <row r="187" spans="1:6" s="87" customFormat="1" x14ac:dyDescent="0.2">
      <c r="A187" s="53">
        <f>COUNT($A$7:A186)+1</f>
        <v>30</v>
      </c>
      <c r="B187" s="36" t="s">
        <v>138</v>
      </c>
      <c r="C187" s="35"/>
      <c r="D187" s="20"/>
      <c r="E187" s="34"/>
      <c r="F187" s="34"/>
    </row>
    <row r="188" spans="1:6" s="87" customFormat="1" x14ac:dyDescent="0.2">
      <c r="A188" s="53"/>
      <c r="B188" s="37" t="s">
        <v>139</v>
      </c>
      <c r="C188" s="43"/>
      <c r="D188" s="20"/>
      <c r="E188" s="34"/>
      <c r="F188" s="34"/>
    </row>
    <row r="189" spans="1:6" s="87" customFormat="1" x14ac:dyDescent="0.2">
      <c r="A189" s="53"/>
      <c r="B189" s="37" t="s">
        <v>169</v>
      </c>
      <c r="C189" s="43">
        <v>1</v>
      </c>
      <c r="D189" s="20" t="s">
        <v>1</v>
      </c>
      <c r="E189" s="119"/>
      <c r="F189" s="34">
        <f>C189*E189</f>
        <v>0</v>
      </c>
    </row>
    <row r="190" spans="1:6" s="87" customFormat="1" x14ac:dyDescent="0.2">
      <c r="A190" s="54"/>
      <c r="B190" s="49"/>
      <c r="C190" s="44"/>
      <c r="D190" s="45"/>
      <c r="E190" s="46"/>
      <c r="F190" s="46"/>
    </row>
    <row r="191" spans="1:6" s="56" customFormat="1" x14ac:dyDescent="0.2">
      <c r="A191" s="52"/>
      <c r="B191" s="48"/>
      <c r="C191" s="31"/>
      <c r="D191" s="32"/>
      <c r="E191" s="33"/>
      <c r="F191" s="31"/>
    </row>
    <row r="192" spans="1:6" s="56" customFormat="1" x14ac:dyDescent="0.2">
      <c r="A192" s="53">
        <f>COUNT($A$7:A191)+1</f>
        <v>31</v>
      </c>
      <c r="B192" s="36" t="s">
        <v>17</v>
      </c>
      <c r="C192" s="35"/>
      <c r="D192" s="20"/>
      <c r="E192" s="34"/>
      <c r="F192" s="34"/>
    </row>
    <row r="193" spans="1:6" s="56" customFormat="1" ht="38.25" x14ac:dyDescent="0.2">
      <c r="A193" s="53"/>
      <c r="B193" s="37" t="s">
        <v>140</v>
      </c>
      <c r="C193" s="43"/>
      <c r="D193" s="20"/>
      <c r="E193" s="34"/>
      <c r="F193" s="34"/>
    </row>
    <row r="194" spans="1:6" s="56" customFormat="1" x14ac:dyDescent="0.2">
      <c r="B194" s="88"/>
      <c r="C194" s="75"/>
      <c r="D194" s="89">
        <v>0.1</v>
      </c>
      <c r="E194" s="77"/>
      <c r="F194" s="90">
        <f>SUM(F5:F190)*D194</f>
        <v>0</v>
      </c>
    </row>
    <row r="195" spans="1:6" s="56" customFormat="1" x14ac:dyDescent="0.2">
      <c r="A195" s="91"/>
      <c r="B195" s="92"/>
      <c r="C195" s="93"/>
      <c r="D195" s="94"/>
      <c r="E195" s="95"/>
      <c r="F195" s="95"/>
    </row>
    <row r="196" spans="1:6" s="56" customFormat="1" x14ac:dyDescent="0.2">
      <c r="A196" s="38"/>
      <c r="B196" s="50" t="s">
        <v>141</v>
      </c>
      <c r="C196" s="39"/>
      <c r="D196" s="40"/>
      <c r="E196" s="41" t="s">
        <v>13</v>
      </c>
      <c r="F196" s="41">
        <f>SUM(F7:F195)</f>
        <v>0</v>
      </c>
    </row>
  </sheetData>
  <sheetProtection algorithmName="SHA-512" hashValue="WPDT4nYGDLszgiiEbCBnB4tfcrUh8kmJJ35dyaGTqXI+MtgvGurQ33sxPLCFW41POZ77KGdcnKeQefXZzcFI8Q==" saltValue="2PhquZ4mKn9b3lfSqomYOw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35/C-1300,1301,1303,1304,1305; 33/C-687,2900,3931</oddHeader>
    <oddFooter>&amp;LENLJ-SIR-430/25&amp;C&amp;"Arial,Navadno"&amp;P / &amp;N</oddFooter>
  </headerFooter>
  <rowBreaks count="5" manualBreakCount="5">
    <brk id="21" max="5" man="1"/>
    <brk id="54" max="5" man="1"/>
    <brk id="111" max="5" man="1"/>
    <brk id="154" max="5" man="1"/>
    <brk id="185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99"/>
  <sheetViews>
    <sheetView topLeftCell="A175" zoomScaleNormal="100" zoomScaleSheetLayoutView="100" workbookViewId="0">
      <selection activeCell="L206" sqref="L206"/>
    </sheetView>
  </sheetViews>
  <sheetFormatPr defaultColWidth="9.140625" defaultRowHeight="12.75" x14ac:dyDescent="0.2"/>
  <cols>
    <col min="1" max="1" width="5.7109375" style="26" customWidth="1"/>
    <col min="2" max="2" width="50.7109375" style="51" customWidth="1"/>
    <col min="3" max="3" width="7.7109375" style="29" customWidth="1"/>
    <col min="4" max="4" width="4.7109375" style="30" customWidth="1"/>
    <col min="5" max="5" width="11.7109375" style="28" customWidth="1"/>
    <col min="6" max="6" width="12.7109375" style="29" customWidth="1"/>
    <col min="7" max="16384" width="9.140625" style="30"/>
  </cols>
  <sheetData>
    <row r="1" spans="1:6" x14ac:dyDescent="0.2">
      <c r="A1" s="25"/>
      <c r="B1" s="47"/>
      <c r="C1" s="26"/>
      <c r="D1" s="27"/>
    </row>
    <row r="2" spans="1:6" x14ac:dyDescent="0.2">
      <c r="A2" s="25" t="s">
        <v>210</v>
      </c>
      <c r="B2" s="47" t="s">
        <v>197</v>
      </c>
      <c r="C2" s="26"/>
      <c r="D2" s="27"/>
    </row>
    <row r="3" spans="1:6" x14ac:dyDescent="0.2">
      <c r="A3" s="25"/>
      <c r="B3" s="47" t="s">
        <v>144</v>
      </c>
      <c r="C3" s="26"/>
      <c r="D3" s="27"/>
    </row>
    <row r="4" spans="1:6" ht="76.5" x14ac:dyDescent="0.2">
      <c r="A4" s="57" t="s">
        <v>0</v>
      </c>
      <c r="B4" s="58" t="s">
        <v>8</v>
      </c>
      <c r="C4" s="59" t="s">
        <v>6</v>
      </c>
      <c r="D4" s="59" t="s">
        <v>7</v>
      </c>
      <c r="E4" s="60" t="s">
        <v>10</v>
      </c>
      <c r="F4" s="60" t="s">
        <v>11</v>
      </c>
    </row>
    <row r="5" spans="1:6" s="56" customFormat="1" x14ac:dyDescent="0.2">
      <c r="A5" s="52"/>
      <c r="B5" s="48"/>
      <c r="C5" s="31"/>
      <c r="D5" s="32"/>
      <c r="E5" s="33"/>
      <c r="F5" s="31"/>
    </row>
    <row r="6" spans="1:6" s="56" customFormat="1" x14ac:dyDescent="0.2">
      <c r="A6" s="53">
        <f>COUNT($A$5:A5)+1</f>
        <v>1</v>
      </c>
      <c r="B6" s="36" t="s">
        <v>36</v>
      </c>
      <c r="C6" s="35"/>
      <c r="D6" s="20"/>
      <c r="E6" s="34"/>
      <c r="F6" s="34"/>
    </row>
    <row r="7" spans="1:6" s="56" customFormat="1" ht="331.5" x14ac:dyDescent="0.2">
      <c r="A7" s="53"/>
      <c r="B7" s="55" t="s">
        <v>147</v>
      </c>
      <c r="C7" s="35"/>
      <c r="D7" s="20"/>
      <c r="E7" s="34"/>
      <c r="F7" s="34"/>
    </row>
    <row r="8" spans="1:6" s="56" customFormat="1" x14ac:dyDescent="0.2">
      <c r="A8" s="73"/>
      <c r="B8" s="74" t="s">
        <v>49</v>
      </c>
      <c r="C8" s="75"/>
      <c r="D8" s="75"/>
      <c r="E8" s="76"/>
      <c r="F8" s="76"/>
    </row>
    <row r="9" spans="1:6" s="56" customFormat="1" x14ac:dyDescent="0.2">
      <c r="A9" s="73"/>
      <c r="B9" s="74" t="s">
        <v>37</v>
      </c>
      <c r="C9" s="75"/>
      <c r="D9" s="75"/>
      <c r="E9" s="76"/>
      <c r="F9" s="76"/>
    </row>
    <row r="10" spans="1:6" s="56" customFormat="1" ht="14.25" x14ac:dyDescent="0.2">
      <c r="A10" s="53"/>
      <c r="B10" s="37" t="s">
        <v>50</v>
      </c>
      <c r="C10" s="43">
        <v>30</v>
      </c>
      <c r="D10" s="20" t="s">
        <v>9</v>
      </c>
      <c r="E10" s="42"/>
      <c r="F10" s="34">
        <f t="shared" ref="F10:F11" si="0">C10*E10</f>
        <v>0</v>
      </c>
    </row>
    <row r="11" spans="1:6" s="56" customFormat="1" ht="14.25" x14ac:dyDescent="0.2">
      <c r="A11" s="53"/>
      <c r="B11" s="37" t="s">
        <v>51</v>
      </c>
      <c r="C11" s="43">
        <v>10</v>
      </c>
      <c r="D11" s="20" t="s">
        <v>9</v>
      </c>
      <c r="E11" s="42"/>
      <c r="F11" s="34">
        <f t="shared" si="0"/>
        <v>0</v>
      </c>
    </row>
    <row r="12" spans="1:6" s="56" customFormat="1" x14ac:dyDescent="0.2">
      <c r="A12" s="54"/>
      <c r="B12" s="49"/>
      <c r="C12" s="44"/>
      <c r="D12" s="45"/>
      <c r="E12" s="46"/>
      <c r="F12" s="46"/>
    </row>
    <row r="13" spans="1:6" s="56" customFormat="1" x14ac:dyDescent="0.2">
      <c r="A13" s="52"/>
      <c r="B13" s="48"/>
      <c r="C13" s="31"/>
      <c r="D13" s="32"/>
      <c r="E13" s="33"/>
      <c r="F13" s="31"/>
    </row>
    <row r="14" spans="1:6" s="56" customFormat="1" x14ac:dyDescent="0.2">
      <c r="A14" s="53">
        <f>COUNT($A$5:A13)+1</f>
        <v>2</v>
      </c>
      <c r="B14" s="36" t="s">
        <v>39</v>
      </c>
      <c r="C14" s="35"/>
      <c r="D14" s="20"/>
      <c r="E14" s="34"/>
      <c r="F14" s="34"/>
    </row>
    <row r="15" spans="1:6" s="56" customFormat="1" ht="63.75" x14ac:dyDescent="0.2">
      <c r="A15" s="53"/>
      <c r="B15" s="55" t="s">
        <v>40</v>
      </c>
      <c r="C15" s="35"/>
      <c r="D15" s="20"/>
      <c r="E15" s="34"/>
      <c r="F15" s="34"/>
    </row>
    <row r="16" spans="1:6" s="56" customFormat="1" x14ac:dyDescent="0.2">
      <c r="A16" s="73"/>
      <c r="B16" s="74" t="s">
        <v>49</v>
      </c>
      <c r="C16" s="75"/>
      <c r="D16" s="75"/>
      <c r="E16" s="77"/>
      <c r="F16" s="77"/>
    </row>
    <row r="17" spans="1:6" s="56" customFormat="1" x14ac:dyDescent="0.2">
      <c r="A17" s="73"/>
      <c r="B17" s="78" t="s">
        <v>38</v>
      </c>
      <c r="C17" s="75"/>
      <c r="D17" s="75"/>
      <c r="E17" s="77"/>
      <c r="F17" s="77"/>
    </row>
    <row r="18" spans="1:6" s="56" customFormat="1" x14ac:dyDescent="0.2">
      <c r="A18" s="73"/>
      <c r="B18" s="74" t="s">
        <v>37</v>
      </c>
      <c r="C18" s="75"/>
      <c r="D18" s="75"/>
      <c r="E18" s="77"/>
      <c r="F18" s="77"/>
    </row>
    <row r="19" spans="1:6" s="56" customFormat="1" x14ac:dyDescent="0.2">
      <c r="A19" s="53"/>
      <c r="B19" s="37" t="s">
        <v>173</v>
      </c>
      <c r="C19" s="43">
        <v>2</v>
      </c>
      <c r="D19" s="20" t="s">
        <v>1</v>
      </c>
      <c r="E19" s="42"/>
      <c r="F19" s="34">
        <f t="shared" ref="F19" si="1">C19*E19</f>
        <v>0</v>
      </c>
    </row>
    <row r="20" spans="1:6" s="56" customFormat="1" x14ac:dyDescent="0.2">
      <c r="A20" s="54"/>
      <c r="B20" s="49"/>
      <c r="C20" s="44"/>
      <c r="D20" s="45"/>
      <c r="E20" s="46"/>
      <c r="F20" s="46"/>
    </row>
    <row r="21" spans="1:6" s="56" customFormat="1" x14ac:dyDescent="0.2">
      <c r="A21" s="52"/>
      <c r="B21" s="48"/>
      <c r="C21" s="31"/>
      <c r="D21" s="32"/>
      <c r="E21" s="33"/>
      <c r="F21" s="31"/>
    </row>
    <row r="22" spans="1:6" s="56" customFormat="1" x14ac:dyDescent="0.2">
      <c r="A22" s="53">
        <f>COUNT($A$5:A21)+1</f>
        <v>3</v>
      </c>
      <c r="B22" s="36" t="s">
        <v>46</v>
      </c>
      <c r="C22" s="35"/>
      <c r="D22" s="20"/>
      <c r="E22" s="34"/>
      <c r="F22" s="34"/>
    </row>
    <row r="23" spans="1:6" s="56" customFormat="1" ht="51" x14ac:dyDescent="0.2">
      <c r="A23" s="53"/>
      <c r="B23" s="55" t="s">
        <v>152</v>
      </c>
      <c r="C23" s="35"/>
      <c r="D23" s="20"/>
      <c r="E23" s="34"/>
      <c r="F23" s="34"/>
    </row>
    <row r="24" spans="1:6" s="56" customFormat="1" x14ac:dyDescent="0.2">
      <c r="A24" s="79"/>
      <c r="B24" s="74" t="s">
        <v>37</v>
      </c>
      <c r="C24" s="75"/>
      <c r="D24" s="75"/>
      <c r="E24" s="77"/>
      <c r="F24" s="77"/>
    </row>
    <row r="25" spans="1:6" s="56" customFormat="1" x14ac:dyDescent="0.2">
      <c r="A25" s="53"/>
      <c r="B25" s="37" t="s">
        <v>55</v>
      </c>
      <c r="C25" s="43">
        <v>2</v>
      </c>
      <c r="D25" s="20" t="s">
        <v>1</v>
      </c>
      <c r="E25" s="42"/>
      <c r="F25" s="34">
        <f t="shared" ref="F25:F26" si="2">C25*E25</f>
        <v>0</v>
      </c>
    </row>
    <row r="26" spans="1:6" s="56" customFormat="1" x14ac:dyDescent="0.2">
      <c r="A26" s="53"/>
      <c r="B26" s="37" t="s">
        <v>56</v>
      </c>
      <c r="C26" s="43">
        <v>2</v>
      </c>
      <c r="D26" s="20" t="s">
        <v>1</v>
      </c>
      <c r="E26" s="42"/>
      <c r="F26" s="34">
        <f t="shared" si="2"/>
        <v>0</v>
      </c>
    </row>
    <row r="27" spans="1:6" s="56" customFormat="1" x14ac:dyDescent="0.2">
      <c r="A27" s="54"/>
      <c r="B27" s="49"/>
      <c r="C27" s="44"/>
      <c r="D27" s="45"/>
      <c r="E27" s="46"/>
      <c r="F27" s="46"/>
    </row>
    <row r="28" spans="1:6" s="56" customFormat="1" x14ac:dyDescent="0.2">
      <c r="A28" s="52"/>
      <c r="B28" s="48"/>
      <c r="C28" s="31"/>
      <c r="D28" s="32"/>
      <c r="E28" s="33"/>
      <c r="F28" s="31"/>
    </row>
    <row r="29" spans="1:6" s="56" customFormat="1" x14ac:dyDescent="0.2">
      <c r="A29" s="53">
        <f>COUNT($A$5:A28)+1</f>
        <v>4</v>
      </c>
      <c r="B29" s="36" t="s">
        <v>47</v>
      </c>
      <c r="C29" s="35"/>
      <c r="D29" s="20"/>
      <c r="E29" s="34"/>
      <c r="F29" s="34"/>
    </row>
    <row r="30" spans="1:6" s="56" customFormat="1" ht="51" x14ac:dyDescent="0.2">
      <c r="A30" s="53"/>
      <c r="B30" s="55" t="s">
        <v>58</v>
      </c>
      <c r="C30" s="35"/>
      <c r="D30" s="20"/>
      <c r="E30" s="34"/>
      <c r="F30" s="34"/>
    </row>
    <row r="31" spans="1:6" s="56" customFormat="1" x14ac:dyDescent="0.2">
      <c r="A31" s="79"/>
      <c r="B31" s="74" t="s">
        <v>37</v>
      </c>
      <c r="C31" s="75"/>
      <c r="D31" s="75"/>
      <c r="E31" s="77"/>
      <c r="F31" s="77"/>
    </row>
    <row r="32" spans="1:6" s="56" customFormat="1" x14ac:dyDescent="0.2">
      <c r="A32" s="53"/>
      <c r="B32" s="37" t="s">
        <v>59</v>
      </c>
      <c r="C32" s="43">
        <v>2</v>
      </c>
      <c r="D32" s="20" t="s">
        <v>1</v>
      </c>
      <c r="E32" s="42"/>
      <c r="F32" s="34">
        <f t="shared" ref="F32:F33" si="3">C32*E32</f>
        <v>0</v>
      </c>
    </row>
    <row r="33" spans="1:6" s="56" customFormat="1" x14ac:dyDescent="0.2">
      <c r="A33" s="53"/>
      <c r="B33" s="37" t="s">
        <v>60</v>
      </c>
      <c r="C33" s="43">
        <v>2</v>
      </c>
      <c r="D33" s="20" t="s">
        <v>1</v>
      </c>
      <c r="E33" s="42"/>
      <c r="F33" s="34">
        <f t="shared" si="3"/>
        <v>0</v>
      </c>
    </row>
    <row r="34" spans="1:6" s="56" customFormat="1" x14ac:dyDescent="0.2">
      <c r="A34" s="54"/>
      <c r="B34" s="49"/>
      <c r="C34" s="44"/>
      <c r="D34" s="45"/>
      <c r="E34" s="46"/>
      <c r="F34" s="46"/>
    </row>
    <row r="35" spans="1:6" s="56" customFormat="1" x14ac:dyDescent="0.2">
      <c r="A35" s="52"/>
      <c r="B35" s="48"/>
      <c r="C35" s="31"/>
      <c r="D35" s="32"/>
      <c r="E35" s="33"/>
      <c r="F35" s="31"/>
    </row>
    <row r="36" spans="1:6" s="56" customFormat="1" x14ac:dyDescent="0.2">
      <c r="A36" s="53">
        <f>COUNT($A$5:A35)+1</f>
        <v>5</v>
      </c>
      <c r="B36" s="36" t="s">
        <v>48</v>
      </c>
      <c r="C36" s="35"/>
      <c r="D36" s="20"/>
      <c r="E36" s="34"/>
      <c r="F36" s="34"/>
    </row>
    <row r="37" spans="1:6" s="56" customFormat="1" ht="76.5" x14ac:dyDescent="0.2">
      <c r="A37" s="53"/>
      <c r="B37" s="55" t="s">
        <v>61</v>
      </c>
      <c r="C37" s="35"/>
      <c r="D37" s="20"/>
      <c r="E37" s="34"/>
      <c r="F37" s="34"/>
    </row>
    <row r="38" spans="1:6" s="56" customFormat="1" x14ac:dyDescent="0.2">
      <c r="A38" s="79"/>
      <c r="B38" s="74" t="s">
        <v>37</v>
      </c>
      <c r="C38" s="75"/>
      <c r="D38" s="75"/>
      <c r="E38" s="77"/>
      <c r="F38" s="77"/>
    </row>
    <row r="39" spans="1:6" s="56" customFormat="1" x14ac:dyDescent="0.2">
      <c r="A39" s="53"/>
      <c r="B39" s="37" t="s">
        <v>55</v>
      </c>
      <c r="C39" s="43">
        <v>8</v>
      </c>
      <c r="D39" s="20" t="s">
        <v>1</v>
      </c>
      <c r="E39" s="42"/>
      <c r="F39" s="34">
        <f t="shared" ref="F39:F40" si="4">C39*E39</f>
        <v>0</v>
      </c>
    </row>
    <row r="40" spans="1:6" s="56" customFormat="1" x14ac:dyDescent="0.2">
      <c r="A40" s="53"/>
      <c r="B40" s="37" t="s">
        <v>56</v>
      </c>
      <c r="C40" s="43">
        <v>4</v>
      </c>
      <c r="D40" s="20" t="s">
        <v>1</v>
      </c>
      <c r="E40" s="42"/>
      <c r="F40" s="34">
        <f t="shared" si="4"/>
        <v>0</v>
      </c>
    </row>
    <row r="41" spans="1:6" s="56" customFormat="1" x14ac:dyDescent="0.2">
      <c r="A41" s="54"/>
      <c r="B41" s="49"/>
      <c r="C41" s="44"/>
      <c r="D41" s="45"/>
      <c r="E41" s="46"/>
      <c r="F41" s="46"/>
    </row>
    <row r="42" spans="1:6" s="56" customFormat="1" x14ac:dyDescent="0.2">
      <c r="A42" s="52"/>
      <c r="B42" s="48"/>
      <c r="C42" s="31"/>
      <c r="D42" s="32"/>
      <c r="E42" s="33"/>
      <c r="F42" s="31"/>
    </row>
    <row r="43" spans="1:6" s="56" customFormat="1" x14ac:dyDescent="0.2">
      <c r="A43" s="53">
        <f>COUNT($A$5:A42)+1</f>
        <v>6</v>
      </c>
      <c r="B43" s="82" t="s">
        <v>174</v>
      </c>
      <c r="C43" s="35"/>
      <c r="D43" s="20"/>
      <c r="E43" s="34"/>
      <c r="F43" s="34"/>
    </row>
    <row r="44" spans="1:6" s="56" customFormat="1" ht="76.5" x14ac:dyDescent="0.2">
      <c r="A44" s="53"/>
      <c r="B44" s="83" t="s">
        <v>175</v>
      </c>
      <c r="C44" s="35"/>
      <c r="D44" s="20"/>
      <c r="E44" s="34"/>
      <c r="F44" s="34"/>
    </row>
    <row r="45" spans="1:6" s="56" customFormat="1" x14ac:dyDescent="0.2">
      <c r="A45" s="79"/>
      <c r="B45" s="74" t="s">
        <v>37</v>
      </c>
      <c r="C45" s="75"/>
      <c r="D45" s="75"/>
      <c r="E45" s="77"/>
      <c r="F45" s="77"/>
    </row>
    <row r="46" spans="1:6" s="56" customFormat="1" x14ac:dyDescent="0.2">
      <c r="A46" s="53"/>
      <c r="B46" s="85" t="s">
        <v>176</v>
      </c>
      <c r="C46" s="43">
        <v>2</v>
      </c>
      <c r="D46" s="20" t="s">
        <v>1</v>
      </c>
      <c r="E46" s="42"/>
      <c r="F46" s="34">
        <f t="shared" ref="F46" si="5">C46*E46</f>
        <v>0</v>
      </c>
    </row>
    <row r="47" spans="1:6" s="56" customFormat="1" x14ac:dyDescent="0.2">
      <c r="A47" s="54"/>
      <c r="B47" s="49"/>
      <c r="C47" s="44"/>
      <c r="D47" s="45"/>
      <c r="E47" s="46"/>
      <c r="F47" s="46"/>
    </row>
    <row r="48" spans="1:6" s="56" customFormat="1" x14ac:dyDescent="0.2">
      <c r="A48" s="52"/>
      <c r="B48" s="48"/>
      <c r="C48" s="31"/>
      <c r="D48" s="32"/>
      <c r="E48" s="33"/>
      <c r="F48" s="31"/>
    </row>
    <row r="49" spans="1:6" s="56" customFormat="1" x14ac:dyDescent="0.2">
      <c r="A49" s="53">
        <f>COUNT($A$5:A48)+1</f>
        <v>7</v>
      </c>
      <c r="B49" s="36" t="s">
        <v>62</v>
      </c>
      <c r="C49" s="35"/>
      <c r="D49" s="20"/>
      <c r="E49" s="34"/>
      <c r="F49" s="34"/>
    </row>
    <row r="50" spans="1:6" s="56" customFormat="1" ht="38.25" x14ac:dyDescent="0.2">
      <c r="A50" s="53"/>
      <c r="B50" s="55" t="s">
        <v>63</v>
      </c>
      <c r="C50" s="35"/>
      <c r="D50" s="20"/>
      <c r="E50" s="34"/>
      <c r="F50" s="34"/>
    </row>
    <row r="51" spans="1:6" s="56" customFormat="1" x14ac:dyDescent="0.2">
      <c r="A51" s="79"/>
      <c r="B51" s="74" t="s">
        <v>37</v>
      </c>
      <c r="C51" s="75"/>
      <c r="D51" s="75"/>
      <c r="E51" s="77"/>
      <c r="F51" s="77"/>
    </row>
    <row r="52" spans="1:6" s="56" customFormat="1" ht="14.25" x14ac:dyDescent="0.2">
      <c r="A52" s="53"/>
      <c r="B52" s="37" t="s">
        <v>64</v>
      </c>
      <c r="C52" s="43">
        <v>30</v>
      </c>
      <c r="D52" s="20" t="s">
        <v>14</v>
      </c>
      <c r="E52" s="42"/>
      <c r="F52" s="34">
        <f>C52*E52</f>
        <v>0</v>
      </c>
    </row>
    <row r="53" spans="1:6" s="56" customFormat="1" x14ac:dyDescent="0.2">
      <c r="A53" s="54"/>
      <c r="B53" s="49"/>
      <c r="C53" s="44"/>
      <c r="D53" s="45"/>
      <c r="E53" s="46"/>
      <c r="F53" s="46"/>
    </row>
    <row r="54" spans="1:6" s="86" customFormat="1" x14ac:dyDescent="0.2">
      <c r="A54" s="61"/>
      <c r="B54" s="48"/>
      <c r="C54" s="31"/>
      <c r="D54" s="32"/>
      <c r="E54" s="33"/>
      <c r="F54" s="31"/>
    </row>
    <row r="55" spans="1:6" s="87" customFormat="1" x14ac:dyDescent="0.2">
      <c r="A55" s="53">
        <f>COUNT($A$4:A54)+1</f>
        <v>8</v>
      </c>
      <c r="B55" s="36" t="s">
        <v>65</v>
      </c>
      <c r="C55" s="35"/>
      <c r="D55" s="20"/>
      <c r="E55" s="34"/>
      <c r="F55" s="34"/>
    </row>
    <row r="56" spans="1:6" s="87" customFormat="1" ht="89.25" x14ac:dyDescent="0.2">
      <c r="A56" s="53"/>
      <c r="B56" s="55" t="s">
        <v>143</v>
      </c>
      <c r="C56" s="35"/>
      <c r="D56" s="20"/>
      <c r="E56" s="34"/>
      <c r="F56" s="34"/>
    </row>
    <row r="57" spans="1:6" s="87" customFormat="1" x14ac:dyDescent="0.2">
      <c r="A57" s="53"/>
      <c r="B57" s="62" t="s">
        <v>85</v>
      </c>
      <c r="C57" s="35"/>
      <c r="D57" s="20"/>
      <c r="E57" s="34"/>
      <c r="F57" s="34"/>
    </row>
    <row r="58" spans="1:6" s="87" customFormat="1" x14ac:dyDescent="0.2">
      <c r="A58" s="53"/>
      <c r="B58" s="37" t="s">
        <v>66</v>
      </c>
      <c r="C58" s="43">
        <v>1</v>
      </c>
      <c r="D58" s="20" t="s">
        <v>25</v>
      </c>
      <c r="E58" s="42"/>
      <c r="F58" s="34">
        <f>C58*E58</f>
        <v>0</v>
      </c>
    </row>
    <row r="59" spans="1:6" s="87" customFormat="1" x14ac:dyDescent="0.2">
      <c r="A59" s="54"/>
      <c r="B59" s="49"/>
      <c r="C59" s="44"/>
      <c r="D59" s="45"/>
      <c r="E59" s="46"/>
      <c r="F59" s="46"/>
    </row>
    <row r="60" spans="1:6" s="86" customFormat="1" x14ac:dyDescent="0.2">
      <c r="A60" s="61"/>
      <c r="B60" s="48"/>
      <c r="C60" s="31"/>
      <c r="D60" s="32"/>
      <c r="E60" s="33"/>
      <c r="F60" s="31"/>
    </row>
    <row r="61" spans="1:6" s="56" customFormat="1" x14ac:dyDescent="0.2">
      <c r="A61" s="53">
        <f>COUNT($A$4:A60)+1</f>
        <v>9</v>
      </c>
      <c r="B61" s="36" t="s">
        <v>67</v>
      </c>
      <c r="C61" s="35"/>
      <c r="D61" s="20"/>
      <c r="E61" s="34"/>
      <c r="F61" s="34"/>
    </row>
    <row r="62" spans="1:6" s="56" customFormat="1" ht="25.5" x14ac:dyDescent="0.2">
      <c r="A62" s="53"/>
      <c r="B62" s="55" t="s">
        <v>68</v>
      </c>
      <c r="C62" s="35"/>
      <c r="D62" s="20"/>
      <c r="E62" s="34"/>
      <c r="F62" s="34"/>
    </row>
    <row r="63" spans="1:6" s="56" customFormat="1" x14ac:dyDescent="0.2">
      <c r="A63" s="53"/>
      <c r="B63" s="37" t="s">
        <v>45</v>
      </c>
      <c r="C63" s="43">
        <v>1</v>
      </c>
      <c r="D63" s="20" t="s">
        <v>1</v>
      </c>
      <c r="E63" s="42"/>
      <c r="F63" s="34">
        <f>C63*E63</f>
        <v>0</v>
      </c>
    </row>
    <row r="64" spans="1:6" s="56" customFormat="1" x14ac:dyDescent="0.2">
      <c r="A64" s="54"/>
      <c r="B64" s="49"/>
      <c r="C64" s="44"/>
      <c r="D64" s="45"/>
      <c r="E64" s="46"/>
      <c r="F64" s="46"/>
    </row>
    <row r="65" spans="1:6" s="56" customFormat="1" x14ac:dyDescent="0.2">
      <c r="A65" s="61"/>
      <c r="B65" s="48"/>
      <c r="C65" s="31"/>
      <c r="D65" s="32"/>
      <c r="E65" s="33"/>
      <c r="F65" s="31"/>
    </row>
    <row r="66" spans="1:6" s="56" customFormat="1" x14ac:dyDescent="0.2">
      <c r="A66" s="53">
        <f>COUNT($A$5:A65)+1</f>
        <v>10</v>
      </c>
      <c r="B66" s="36" t="s">
        <v>69</v>
      </c>
      <c r="C66" s="35"/>
      <c r="D66" s="20"/>
      <c r="E66" s="34"/>
      <c r="F66" s="34"/>
    </row>
    <row r="67" spans="1:6" s="56" customFormat="1" ht="76.5" x14ac:dyDescent="0.2">
      <c r="A67" s="53"/>
      <c r="B67" s="55" t="s">
        <v>70</v>
      </c>
      <c r="C67" s="35"/>
      <c r="D67" s="20"/>
      <c r="E67" s="34"/>
      <c r="F67" s="34"/>
    </row>
    <row r="68" spans="1:6" s="56" customFormat="1" x14ac:dyDescent="0.2">
      <c r="A68" s="53"/>
      <c r="B68" s="37"/>
      <c r="C68" s="43">
        <v>1</v>
      </c>
      <c r="D68" s="20" t="s">
        <v>1</v>
      </c>
      <c r="E68" s="42"/>
      <c r="F68" s="34">
        <f>C68*E68</f>
        <v>0</v>
      </c>
    </row>
    <row r="69" spans="1:6" s="56" customFormat="1" x14ac:dyDescent="0.2">
      <c r="A69" s="54"/>
      <c r="B69" s="49"/>
      <c r="C69" s="44"/>
      <c r="D69" s="45"/>
      <c r="E69" s="46"/>
      <c r="F69" s="46"/>
    </row>
    <row r="70" spans="1:6" s="56" customFormat="1" x14ac:dyDescent="0.2">
      <c r="A70" s="52"/>
      <c r="B70" s="48"/>
      <c r="C70" s="31"/>
      <c r="D70" s="32"/>
      <c r="E70" s="33"/>
      <c r="F70" s="31"/>
    </row>
    <row r="71" spans="1:6" s="56" customFormat="1" x14ac:dyDescent="0.2">
      <c r="A71" s="53">
        <f>COUNT($A$4:A70)+1</f>
        <v>11</v>
      </c>
      <c r="B71" s="36" t="s">
        <v>71</v>
      </c>
      <c r="C71" s="35"/>
      <c r="D71" s="20"/>
      <c r="E71" s="34"/>
      <c r="F71" s="34"/>
    </row>
    <row r="72" spans="1:6" s="56" customFormat="1" ht="51" x14ac:dyDescent="0.2">
      <c r="A72" s="53"/>
      <c r="B72" s="55" t="s">
        <v>179</v>
      </c>
      <c r="C72" s="35"/>
      <c r="D72" s="20"/>
      <c r="E72" s="34"/>
      <c r="F72" s="34"/>
    </row>
    <row r="73" spans="1:6" s="56" customFormat="1" ht="14.25" x14ac:dyDescent="0.2">
      <c r="A73" s="53"/>
      <c r="B73" s="37" t="s">
        <v>72</v>
      </c>
      <c r="C73" s="43">
        <v>2</v>
      </c>
      <c r="D73" s="20" t="s">
        <v>14</v>
      </c>
      <c r="E73" s="42"/>
      <c r="F73" s="34">
        <f t="shared" ref="F73:F74" si="6">C73*E73</f>
        <v>0</v>
      </c>
    </row>
    <row r="74" spans="1:6" s="56" customFormat="1" ht="14.25" x14ac:dyDescent="0.2">
      <c r="A74" s="53"/>
      <c r="B74" s="37" t="s">
        <v>178</v>
      </c>
      <c r="C74" s="43">
        <v>2</v>
      </c>
      <c r="D74" s="20" t="s">
        <v>14</v>
      </c>
      <c r="E74" s="42"/>
      <c r="F74" s="34">
        <f t="shared" si="6"/>
        <v>0</v>
      </c>
    </row>
    <row r="75" spans="1:6" s="56" customFormat="1" x14ac:dyDescent="0.2">
      <c r="A75" s="54"/>
      <c r="B75" s="49"/>
      <c r="C75" s="44"/>
      <c r="D75" s="45"/>
      <c r="E75" s="46"/>
      <c r="F75" s="46"/>
    </row>
    <row r="76" spans="1:6" s="56" customFormat="1" x14ac:dyDescent="0.2">
      <c r="A76" s="52"/>
      <c r="B76" s="48"/>
      <c r="C76" s="31"/>
      <c r="D76" s="32"/>
      <c r="E76" s="33"/>
      <c r="F76" s="31"/>
    </row>
    <row r="77" spans="1:6" s="56" customFormat="1" x14ac:dyDescent="0.2">
      <c r="A77" s="53">
        <f>COUNT($A$4:A76)+1</f>
        <v>12</v>
      </c>
      <c r="B77" s="36" t="s">
        <v>75</v>
      </c>
      <c r="C77" s="35"/>
      <c r="D77" s="20"/>
      <c r="E77" s="34"/>
      <c r="F77" s="34"/>
    </row>
    <row r="78" spans="1:6" s="56" customFormat="1" ht="38.25" x14ac:dyDescent="0.2">
      <c r="A78" s="53"/>
      <c r="B78" s="55" t="s">
        <v>192</v>
      </c>
      <c r="C78" s="35"/>
      <c r="D78" s="20"/>
      <c r="E78" s="34"/>
      <c r="F78" s="34"/>
    </row>
    <row r="79" spans="1:6" s="56" customFormat="1" ht="14.25" x14ac:dyDescent="0.2">
      <c r="A79" s="53"/>
      <c r="B79" s="37"/>
      <c r="C79" s="43">
        <v>2</v>
      </c>
      <c r="D79" s="20" t="s">
        <v>14</v>
      </c>
      <c r="E79" s="42"/>
      <c r="F79" s="34">
        <f>C79*E79</f>
        <v>0</v>
      </c>
    </row>
    <row r="80" spans="1:6" s="56" customFormat="1" x14ac:dyDescent="0.2">
      <c r="A80" s="54"/>
      <c r="B80" s="49"/>
      <c r="C80" s="44"/>
      <c r="D80" s="45"/>
      <c r="E80" s="46"/>
      <c r="F80" s="46"/>
    </row>
    <row r="81" spans="1:6" s="56" customFormat="1" x14ac:dyDescent="0.2">
      <c r="A81" s="61"/>
      <c r="B81" s="48"/>
      <c r="C81" s="31"/>
      <c r="D81" s="32"/>
      <c r="E81" s="33"/>
      <c r="F81" s="31"/>
    </row>
    <row r="82" spans="1:6" s="56" customFormat="1" x14ac:dyDescent="0.2">
      <c r="A82" s="53">
        <f>COUNT($A$4:A81)+1</f>
        <v>13</v>
      </c>
      <c r="B82" s="36" t="s">
        <v>76</v>
      </c>
      <c r="C82" s="35"/>
      <c r="D82" s="20"/>
      <c r="E82" s="34"/>
      <c r="F82" s="34"/>
    </row>
    <row r="83" spans="1:6" s="56" customFormat="1" ht="38.25" x14ac:dyDescent="0.2">
      <c r="A83" s="53"/>
      <c r="B83" s="55" t="s">
        <v>77</v>
      </c>
      <c r="C83" s="35"/>
      <c r="D83" s="20"/>
      <c r="E83" s="34"/>
      <c r="F83" s="34"/>
    </row>
    <row r="84" spans="1:6" s="56" customFormat="1" x14ac:dyDescent="0.2">
      <c r="A84" s="53"/>
      <c r="B84" s="37" t="s">
        <v>118</v>
      </c>
      <c r="C84" s="43">
        <v>2</v>
      </c>
      <c r="D84" s="20" t="s">
        <v>16</v>
      </c>
      <c r="E84" s="42"/>
      <c r="F84" s="34">
        <f>C84*E84</f>
        <v>0</v>
      </c>
    </row>
    <row r="85" spans="1:6" s="56" customFormat="1" x14ac:dyDescent="0.2">
      <c r="A85" s="53"/>
      <c r="B85" s="37" t="s">
        <v>79</v>
      </c>
      <c r="C85" s="43">
        <v>3</v>
      </c>
      <c r="D85" s="20" t="s">
        <v>16</v>
      </c>
      <c r="E85" s="42"/>
      <c r="F85" s="34">
        <f>C85*E85</f>
        <v>0</v>
      </c>
    </row>
    <row r="86" spans="1:6" s="56" customFormat="1" x14ac:dyDescent="0.2">
      <c r="A86" s="53"/>
      <c r="B86" s="37" t="s">
        <v>180</v>
      </c>
      <c r="C86" s="43">
        <v>20</v>
      </c>
      <c r="D86" s="20" t="s">
        <v>16</v>
      </c>
      <c r="E86" s="42"/>
      <c r="F86" s="34">
        <f>C86*E86</f>
        <v>0</v>
      </c>
    </row>
    <row r="87" spans="1:6" s="56" customFormat="1" x14ac:dyDescent="0.2">
      <c r="A87" s="54"/>
      <c r="B87" s="49"/>
      <c r="C87" s="44"/>
      <c r="D87" s="45"/>
      <c r="E87" s="46"/>
      <c r="F87" s="46"/>
    </row>
    <row r="88" spans="1:6" s="56" customFormat="1" x14ac:dyDescent="0.2">
      <c r="A88" s="52"/>
      <c r="B88" s="48"/>
      <c r="C88" s="31"/>
      <c r="D88" s="32"/>
      <c r="E88" s="33"/>
      <c r="F88" s="31"/>
    </row>
    <row r="89" spans="1:6" s="56" customFormat="1" x14ac:dyDescent="0.2">
      <c r="A89" s="53">
        <f>COUNT($A$5:A88)+1</f>
        <v>14</v>
      </c>
      <c r="B89" s="36" t="s">
        <v>86</v>
      </c>
      <c r="C89" s="35"/>
      <c r="D89" s="20"/>
      <c r="E89" s="34"/>
      <c r="F89" s="34"/>
    </row>
    <row r="90" spans="1:6" s="56" customFormat="1" ht="38.25" x14ac:dyDescent="0.2">
      <c r="A90" s="53"/>
      <c r="B90" s="37" t="s">
        <v>87</v>
      </c>
      <c r="C90" s="43"/>
      <c r="D90" s="20"/>
      <c r="E90" s="34"/>
      <c r="F90" s="34"/>
    </row>
    <row r="91" spans="1:6" s="56" customFormat="1" x14ac:dyDescent="0.2">
      <c r="A91" s="73"/>
      <c r="B91" s="74" t="s">
        <v>37</v>
      </c>
      <c r="C91" s="75"/>
      <c r="D91" s="75"/>
      <c r="E91" s="77"/>
      <c r="F91" s="77"/>
    </row>
    <row r="92" spans="1:6" s="56" customFormat="1" ht="14.25" x14ac:dyDescent="0.2">
      <c r="A92" s="53"/>
      <c r="B92" s="37" t="s">
        <v>88</v>
      </c>
      <c r="C92" s="43">
        <v>4</v>
      </c>
      <c r="D92" s="20" t="s">
        <v>9</v>
      </c>
      <c r="E92" s="42"/>
      <c r="F92" s="34">
        <f t="shared" ref="F92:F94" si="7">C92*E92</f>
        <v>0</v>
      </c>
    </row>
    <row r="93" spans="1:6" s="56" customFormat="1" ht="14.25" x14ac:dyDescent="0.2">
      <c r="A93" s="53"/>
      <c r="B93" s="37" t="s">
        <v>89</v>
      </c>
      <c r="C93" s="43">
        <v>1</v>
      </c>
      <c r="D93" s="20" t="s">
        <v>9</v>
      </c>
      <c r="E93" s="42"/>
      <c r="F93" s="34">
        <f t="shared" si="7"/>
        <v>0</v>
      </c>
    </row>
    <row r="94" spans="1:6" s="56" customFormat="1" ht="14.25" x14ac:dyDescent="0.2">
      <c r="A94" s="53"/>
      <c r="B94" s="37" t="s">
        <v>90</v>
      </c>
      <c r="C94" s="43">
        <v>1</v>
      </c>
      <c r="D94" s="20" t="s">
        <v>9</v>
      </c>
      <c r="E94" s="42"/>
      <c r="F94" s="34">
        <f t="shared" si="7"/>
        <v>0</v>
      </c>
    </row>
    <row r="95" spans="1:6" s="56" customFormat="1" x14ac:dyDescent="0.2">
      <c r="A95" s="54"/>
      <c r="B95" s="49"/>
      <c r="C95" s="44"/>
      <c r="D95" s="45"/>
      <c r="E95" s="46"/>
      <c r="F95" s="46"/>
    </row>
    <row r="96" spans="1:6" s="56" customFormat="1" x14ac:dyDescent="0.2">
      <c r="A96" s="52"/>
      <c r="B96" s="48"/>
      <c r="C96" s="31"/>
      <c r="D96" s="32"/>
      <c r="E96" s="33"/>
      <c r="F96" s="31"/>
    </row>
    <row r="97" spans="1:6" s="56" customFormat="1" x14ac:dyDescent="0.2">
      <c r="A97" s="53">
        <f>COUNT($A$5:A96)+1</f>
        <v>15</v>
      </c>
      <c r="B97" s="36" t="s">
        <v>93</v>
      </c>
      <c r="C97" s="35"/>
      <c r="D97" s="20"/>
      <c r="E97" s="34"/>
      <c r="F97" s="34"/>
    </row>
    <row r="98" spans="1:6" s="56" customFormat="1" ht="38.25" x14ac:dyDescent="0.2">
      <c r="A98" s="53"/>
      <c r="B98" s="37" t="s">
        <v>94</v>
      </c>
      <c r="C98" s="43"/>
      <c r="D98" s="20"/>
      <c r="E98" s="34"/>
      <c r="F98" s="34"/>
    </row>
    <row r="99" spans="1:6" s="56" customFormat="1" x14ac:dyDescent="0.2">
      <c r="A99" s="96"/>
      <c r="B99" s="74" t="s">
        <v>45</v>
      </c>
      <c r="C99" s="75"/>
      <c r="D99" s="75"/>
      <c r="E99" s="77"/>
      <c r="F99" s="77"/>
    </row>
    <row r="100" spans="1:6" s="56" customFormat="1" x14ac:dyDescent="0.2">
      <c r="A100" s="53"/>
      <c r="B100" s="37" t="s">
        <v>95</v>
      </c>
      <c r="C100" s="43">
        <v>6</v>
      </c>
      <c r="D100" s="20" t="s">
        <v>1</v>
      </c>
      <c r="E100" s="42"/>
      <c r="F100" s="34">
        <f t="shared" ref="F100" si="8">C100*E100</f>
        <v>0</v>
      </c>
    </row>
    <row r="101" spans="1:6" s="56" customFormat="1" x14ac:dyDescent="0.2">
      <c r="A101" s="54"/>
      <c r="B101" s="49"/>
      <c r="C101" s="44"/>
      <c r="D101" s="45"/>
      <c r="E101" s="46"/>
      <c r="F101" s="46"/>
    </row>
    <row r="102" spans="1:6" s="56" customFormat="1" x14ac:dyDescent="0.2">
      <c r="A102" s="52"/>
      <c r="B102" s="48"/>
      <c r="C102" s="31"/>
      <c r="D102" s="32"/>
      <c r="E102" s="33"/>
      <c r="F102" s="31"/>
    </row>
    <row r="103" spans="1:6" s="56" customFormat="1" x14ac:dyDescent="0.2">
      <c r="A103" s="53">
        <f>COUNT($A$5:A102)+1</f>
        <v>16</v>
      </c>
      <c r="B103" s="36" t="s">
        <v>160</v>
      </c>
      <c r="C103" s="35"/>
      <c r="D103" s="20"/>
      <c r="E103" s="34"/>
      <c r="F103" s="34"/>
    </row>
    <row r="104" spans="1:6" s="56" customFormat="1" ht="38.25" x14ac:dyDescent="0.2">
      <c r="A104" s="53"/>
      <c r="B104" s="37" t="s">
        <v>94</v>
      </c>
      <c r="C104" s="43"/>
      <c r="D104" s="20"/>
      <c r="E104" s="34"/>
      <c r="F104" s="34"/>
    </row>
    <row r="105" spans="1:6" s="56" customFormat="1" x14ac:dyDescent="0.2">
      <c r="A105" s="73"/>
      <c r="B105" s="74" t="s">
        <v>45</v>
      </c>
      <c r="C105" s="75"/>
      <c r="D105" s="75"/>
      <c r="E105" s="77"/>
      <c r="F105" s="77"/>
    </row>
    <row r="106" spans="1:6" s="56" customFormat="1" x14ac:dyDescent="0.2">
      <c r="A106" s="53"/>
      <c r="B106" s="37" t="s">
        <v>96</v>
      </c>
      <c r="C106" s="43">
        <v>2</v>
      </c>
      <c r="D106" s="20" t="s">
        <v>1</v>
      </c>
      <c r="E106" s="42"/>
      <c r="F106" s="34">
        <f t="shared" ref="F106" si="9">C106*E106</f>
        <v>0</v>
      </c>
    </row>
    <row r="107" spans="1:6" s="56" customFormat="1" x14ac:dyDescent="0.2">
      <c r="A107" s="54"/>
      <c r="B107" s="49"/>
      <c r="C107" s="44"/>
      <c r="D107" s="45"/>
      <c r="E107" s="46"/>
      <c r="F107" s="46"/>
    </row>
    <row r="108" spans="1:6" s="56" customFormat="1" x14ac:dyDescent="0.2">
      <c r="A108" s="52"/>
      <c r="B108" s="48"/>
      <c r="C108" s="31"/>
      <c r="D108" s="32"/>
      <c r="E108" s="33"/>
      <c r="F108" s="31"/>
    </row>
    <row r="109" spans="1:6" s="56" customFormat="1" x14ac:dyDescent="0.2">
      <c r="A109" s="53">
        <f>COUNT($A$5:A108)+1</f>
        <v>17</v>
      </c>
      <c r="B109" s="36" t="s">
        <v>182</v>
      </c>
      <c r="C109" s="35"/>
      <c r="D109" s="20"/>
      <c r="E109" s="34"/>
      <c r="F109" s="34"/>
    </row>
    <row r="110" spans="1:6" s="56" customFormat="1" ht="38.25" x14ac:dyDescent="0.2">
      <c r="A110" s="53"/>
      <c r="B110" s="37" t="s">
        <v>183</v>
      </c>
      <c r="C110" s="43"/>
      <c r="D110" s="20"/>
      <c r="E110" s="34"/>
      <c r="F110" s="34"/>
    </row>
    <row r="111" spans="1:6" s="56" customFormat="1" x14ac:dyDescent="0.2">
      <c r="A111" s="80"/>
      <c r="B111" s="74" t="s">
        <v>45</v>
      </c>
      <c r="C111" s="75"/>
      <c r="D111" s="75"/>
      <c r="E111" s="77"/>
      <c r="F111" s="77"/>
    </row>
    <row r="112" spans="1:6" s="56" customFormat="1" x14ac:dyDescent="0.2">
      <c r="A112" s="53"/>
      <c r="B112" s="37" t="s">
        <v>181</v>
      </c>
      <c r="C112" s="43">
        <v>2</v>
      </c>
      <c r="D112" s="20" t="s">
        <v>1</v>
      </c>
      <c r="E112" s="42"/>
      <c r="F112" s="34">
        <f t="shared" ref="F112" si="10">C112*E112</f>
        <v>0</v>
      </c>
    </row>
    <row r="113" spans="1:6" s="56" customFormat="1" x14ac:dyDescent="0.2">
      <c r="A113" s="54"/>
      <c r="B113" s="49"/>
      <c r="C113" s="44"/>
      <c r="D113" s="45"/>
      <c r="E113" s="46"/>
      <c r="F113" s="46"/>
    </row>
    <row r="114" spans="1:6" s="56" customFormat="1" x14ac:dyDescent="0.2">
      <c r="A114" s="52"/>
      <c r="B114" s="48"/>
      <c r="C114" s="31"/>
      <c r="D114" s="32"/>
      <c r="E114" s="33"/>
      <c r="F114" s="31"/>
    </row>
    <row r="115" spans="1:6" s="56" customFormat="1" x14ac:dyDescent="0.2">
      <c r="A115" s="53">
        <f>COUNT($A$5:A114)+1</f>
        <v>18</v>
      </c>
      <c r="B115" s="36" t="s">
        <v>100</v>
      </c>
      <c r="C115" s="35"/>
      <c r="D115" s="20"/>
      <c r="E115" s="34"/>
      <c r="F115" s="34"/>
    </row>
    <row r="116" spans="1:6" s="56" customFormat="1" ht="25.5" x14ac:dyDescent="0.2">
      <c r="A116" s="53"/>
      <c r="B116" s="37" t="s">
        <v>101</v>
      </c>
      <c r="C116" s="43"/>
      <c r="D116" s="20"/>
      <c r="E116" s="34"/>
      <c r="F116" s="34"/>
    </row>
    <row r="117" spans="1:6" s="56" customFormat="1" x14ac:dyDescent="0.2">
      <c r="A117" s="73"/>
      <c r="B117" s="78"/>
      <c r="C117" s="75"/>
      <c r="D117" s="75"/>
      <c r="E117" s="77"/>
      <c r="F117" s="77"/>
    </row>
    <row r="118" spans="1:6" s="56" customFormat="1" x14ac:dyDescent="0.2">
      <c r="A118" s="53"/>
      <c r="B118" s="37" t="s">
        <v>196</v>
      </c>
      <c r="C118" s="43">
        <v>2</v>
      </c>
      <c r="D118" s="20" t="s">
        <v>1</v>
      </c>
      <c r="E118" s="42"/>
      <c r="F118" s="34">
        <f>C118*E118</f>
        <v>0</v>
      </c>
    </row>
    <row r="119" spans="1:6" s="56" customFormat="1" x14ac:dyDescent="0.2">
      <c r="A119" s="54"/>
      <c r="B119" s="49"/>
      <c r="C119" s="44"/>
      <c r="D119" s="45"/>
      <c r="E119" s="46"/>
      <c r="F119" s="46"/>
    </row>
    <row r="120" spans="1:6" s="56" customFormat="1" x14ac:dyDescent="0.2">
      <c r="A120" s="61"/>
      <c r="B120" s="48"/>
      <c r="C120" s="31"/>
      <c r="D120" s="32"/>
      <c r="E120" s="33"/>
      <c r="F120" s="31"/>
    </row>
    <row r="121" spans="1:6" s="56" customFormat="1" x14ac:dyDescent="0.2">
      <c r="A121" s="53">
        <f>COUNT($A$5:A120)+1</f>
        <v>19</v>
      </c>
      <c r="B121" s="36" t="s">
        <v>102</v>
      </c>
      <c r="C121" s="35"/>
      <c r="D121" s="20"/>
      <c r="E121" s="34"/>
      <c r="F121" s="34"/>
    </row>
    <row r="122" spans="1:6" s="56" customFormat="1" ht="51" x14ac:dyDescent="0.2">
      <c r="A122" s="53"/>
      <c r="B122" s="37" t="s">
        <v>195</v>
      </c>
      <c r="C122" s="43"/>
      <c r="D122" s="20"/>
      <c r="E122" s="34"/>
      <c r="F122" s="34"/>
    </row>
    <row r="123" spans="1:6" s="56" customFormat="1" x14ac:dyDescent="0.2">
      <c r="A123" s="97"/>
      <c r="B123" s="74" t="s">
        <v>45</v>
      </c>
      <c r="C123" s="75"/>
      <c r="D123" s="75"/>
      <c r="E123" s="77"/>
      <c r="F123" s="77"/>
    </row>
    <row r="124" spans="1:6" s="56" customFormat="1" x14ac:dyDescent="0.2">
      <c r="A124" s="53"/>
      <c r="B124" s="37" t="s">
        <v>194</v>
      </c>
      <c r="C124" s="43">
        <v>2</v>
      </c>
      <c r="D124" s="20" t="s">
        <v>1</v>
      </c>
      <c r="E124" s="42"/>
      <c r="F124" s="34">
        <f t="shared" ref="F124" si="11">C124*E124</f>
        <v>0</v>
      </c>
    </row>
    <row r="125" spans="1:6" s="56" customFormat="1" x14ac:dyDescent="0.2">
      <c r="A125" s="54"/>
      <c r="B125" s="49"/>
      <c r="C125" s="44"/>
      <c r="D125" s="45"/>
      <c r="E125" s="46"/>
      <c r="F125" s="46"/>
    </row>
    <row r="126" spans="1:6" s="56" customFormat="1" x14ac:dyDescent="0.2">
      <c r="A126" s="52"/>
      <c r="B126" s="48"/>
      <c r="C126" s="31"/>
      <c r="D126" s="32"/>
      <c r="E126" s="33"/>
      <c r="F126" s="31"/>
    </row>
    <row r="127" spans="1:6" s="56" customFormat="1" x14ac:dyDescent="0.2">
      <c r="A127" s="53">
        <f>COUNT($A$4:A126)+1</f>
        <v>20</v>
      </c>
      <c r="B127" s="36" t="s">
        <v>112</v>
      </c>
      <c r="C127" s="35"/>
      <c r="D127" s="20"/>
      <c r="E127" s="34"/>
      <c r="F127" s="34"/>
    </row>
    <row r="128" spans="1:6" s="56" customFormat="1" ht="25.5" x14ac:dyDescent="0.2">
      <c r="A128" s="53"/>
      <c r="B128" s="37" t="s">
        <v>113</v>
      </c>
      <c r="C128" s="43"/>
      <c r="D128" s="20"/>
      <c r="E128" s="34"/>
      <c r="F128" s="34"/>
    </row>
    <row r="129" spans="1:6" s="56" customFormat="1" x14ac:dyDescent="0.2">
      <c r="A129" s="53"/>
      <c r="B129" s="37" t="s">
        <v>118</v>
      </c>
      <c r="C129" s="43">
        <v>2</v>
      </c>
      <c r="D129" s="20" t="s">
        <v>1</v>
      </c>
      <c r="E129" s="42"/>
      <c r="F129" s="34">
        <f>C129*E129</f>
        <v>0</v>
      </c>
    </row>
    <row r="130" spans="1:6" s="56" customFormat="1" x14ac:dyDescent="0.2">
      <c r="A130" s="54"/>
      <c r="B130" s="49"/>
      <c r="C130" s="44"/>
      <c r="D130" s="45"/>
      <c r="E130" s="46"/>
      <c r="F130" s="46"/>
    </row>
    <row r="131" spans="1:6" s="56" customFormat="1" x14ac:dyDescent="0.2">
      <c r="A131" s="52"/>
      <c r="B131" s="48"/>
      <c r="C131" s="31"/>
      <c r="D131" s="32"/>
      <c r="E131" s="33"/>
      <c r="F131" s="31"/>
    </row>
    <row r="132" spans="1:6" s="56" customFormat="1" x14ac:dyDescent="0.2">
      <c r="A132" s="53">
        <f>COUNT($A$4:A129)+1</f>
        <v>21</v>
      </c>
      <c r="B132" s="36" t="s">
        <v>114</v>
      </c>
      <c r="C132" s="35"/>
      <c r="D132" s="20"/>
      <c r="E132" s="34"/>
      <c r="F132" s="34"/>
    </row>
    <row r="133" spans="1:6" s="56" customFormat="1" ht="63.75" x14ac:dyDescent="0.2">
      <c r="A133" s="53"/>
      <c r="B133" s="37" t="s">
        <v>115</v>
      </c>
      <c r="C133" s="43"/>
      <c r="D133" s="20"/>
      <c r="E133" s="34"/>
      <c r="F133" s="34"/>
    </row>
    <row r="134" spans="1:6" s="56" customFormat="1" x14ac:dyDescent="0.2">
      <c r="A134" s="97"/>
      <c r="B134" s="98" t="s">
        <v>45</v>
      </c>
      <c r="C134" s="99"/>
      <c r="D134" s="100"/>
      <c r="E134" s="101"/>
      <c r="F134" s="101"/>
    </row>
    <row r="135" spans="1:6" s="56" customFormat="1" x14ac:dyDescent="0.2">
      <c r="A135" s="53"/>
      <c r="B135" s="37" t="s">
        <v>126</v>
      </c>
      <c r="C135" s="43">
        <v>2</v>
      </c>
      <c r="D135" s="20" t="s">
        <v>1</v>
      </c>
      <c r="E135" s="42"/>
      <c r="F135" s="34">
        <f t="shared" ref="F135" si="12">E135*C135</f>
        <v>0</v>
      </c>
    </row>
    <row r="136" spans="1:6" s="56" customFormat="1" x14ac:dyDescent="0.2">
      <c r="A136" s="54"/>
      <c r="B136" s="49"/>
      <c r="C136" s="44"/>
      <c r="D136" s="45"/>
      <c r="E136" s="46"/>
      <c r="F136" s="46"/>
    </row>
    <row r="137" spans="1:6" s="56" customFormat="1" x14ac:dyDescent="0.2">
      <c r="A137" s="52"/>
      <c r="B137" s="48"/>
      <c r="C137" s="31"/>
      <c r="D137" s="32"/>
      <c r="E137" s="33"/>
      <c r="F137" s="31"/>
    </row>
    <row r="138" spans="1:6" s="56" customFormat="1" x14ac:dyDescent="0.2">
      <c r="A138" s="53">
        <f>COUNT($A$4:A137)+1</f>
        <v>22</v>
      </c>
      <c r="B138" s="36" t="s">
        <v>116</v>
      </c>
      <c r="C138" s="35"/>
      <c r="D138" s="20"/>
      <c r="E138" s="34"/>
      <c r="F138" s="34"/>
    </row>
    <row r="139" spans="1:6" s="56" customFormat="1" ht="51" x14ac:dyDescent="0.2">
      <c r="A139" s="53"/>
      <c r="B139" s="37" t="s">
        <v>117</v>
      </c>
      <c r="C139" s="43"/>
      <c r="D139" s="20"/>
      <c r="E139" s="34"/>
      <c r="F139" s="34"/>
    </row>
    <row r="140" spans="1:6" s="56" customFormat="1" x14ac:dyDescent="0.2">
      <c r="A140" s="80"/>
      <c r="B140" s="74" t="s">
        <v>45</v>
      </c>
      <c r="C140" s="102"/>
      <c r="D140" s="75"/>
      <c r="E140" s="77"/>
      <c r="F140" s="77"/>
    </row>
    <row r="141" spans="1:6" s="56" customFormat="1" x14ac:dyDescent="0.2">
      <c r="A141" s="53"/>
      <c r="B141" s="37" t="s">
        <v>78</v>
      </c>
      <c r="C141" s="43">
        <v>2</v>
      </c>
      <c r="D141" s="20" t="s">
        <v>1</v>
      </c>
      <c r="E141" s="42"/>
      <c r="F141" s="34">
        <f t="shared" ref="F141" si="13">C141*E141</f>
        <v>0</v>
      </c>
    </row>
    <row r="142" spans="1:6" s="56" customFormat="1" x14ac:dyDescent="0.2">
      <c r="A142" s="54"/>
      <c r="B142" s="49"/>
      <c r="C142" s="44"/>
      <c r="D142" s="45"/>
      <c r="E142" s="46"/>
      <c r="F142" s="46"/>
    </row>
    <row r="143" spans="1:6" s="56" customFormat="1" x14ac:dyDescent="0.2">
      <c r="A143" s="61"/>
      <c r="B143" s="48"/>
      <c r="C143" s="31"/>
      <c r="D143" s="32"/>
      <c r="E143" s="33"/>
      <c r="F143" s="31"/>
    </row>
    <row r="144" spans="1:6" s="56" customFormat="1" x14ac:dyDescent="0.2">
      <c r="A144" s="53">
        <f>COUNT($A$5:A143)+1</f>
        <v>23</v>
      </c>
      <c r="B144" s="36" t="s">
        <v>119</v>
      </c>
      <c r="C144" s="35"/>
      <c r="D144" s="20"/>
      <c r="E144" s="34"/>
      <c r="F144" s="34"/>
    </row>
    <row r="145" spans="1:6" s="56" customFormat="1" x14ac:dyDescent="0.2">
      <c r="A145" s="53"/>
      <c r="B145" s="37" t="s">
        <v>120</v>
      </c>
      <c r="C145" s="43"/>
    </row>
    <row r="146" spans="1:6" s="56" customFormat="1" x14ac:dyDescent="0.2">
      <c r="A146" s="53"/>
      <c r="B146" s="37"/>
      <c r="C146" s="43">
        <v>1</v>
      </c>
      <c r="D146" s="20" t="s">
        <v>1</v>
      </c>
      <c r="E146" s="42"/>
      <c r="F146" s="34">
        <f>C146*E146</f>
        <v>0</v>
      </c>
    </row>
    <row r="147" spans="1:6" s="56" customFormat="1" x14ac:dyDescent="0.2">
      <c r="A147" s="54"/>
      <c r="B147" s="49"/>
      <c r="C147" s="44"/>
      <c r="D147" s="45"/>
      <c r="E147" s="46"/>
      <c r="F147" s="46"/>
    </row>
    <row r="148" spans="1:6" s="56" customFormat="1" x14ac:dyDescent="0.2">
      <c r="A148" s="52"/>
      <c r="B148" s="48"/>
      <c r="C148" s="31"/>
      <c r="D148" s="32"/>
      <c r="E148" s="33"/>
      <c r="F148" s="31"/>
    </row>
    <row r="149" spans="1:6" s="56" customFormat="1" x14ac:dyDescent="0.2">
      <c r="A149" s="53">
        <f>COUNT($A$5:A148)+1</f>
        <v>24</v>
      </c>
      <c r="B149" s="36" t="s">
        <v>121</v>
      </c>
      <c r="C149" s="35"/>
      <c r="D149" s="20"/>
      <c r="E149" s="34"/>
      <c r="F149" s="34"/>
    </row>
    <row r="150" spans="1:6" s="56" customFormat="1" x14ac:dyDescent="0.2">
      <c r="A150" s="53"/>
      <c r="B150" s="37" t="s">
        <v>122</v>
      </c>
      <c r="C150" s="43"/>
      <c r="D150" s="20"/>
      <c r="E150" s="34"/>
      <c r="F150" s="34"/>
    </row>
    <row r="151" spans="1:6" s="56" customFormat="1" x14ac:dyDescent="0.2">
      <c r="A151" s="73"/>
      <c r="B151" s="78"/>
      <c r="C151" s="75">
        <v>1</v>
      </c>
      <c r="D151" s="20" t="s">
        <v>1</v>
      </c>
      <c r="E151" s="42"/>
      <c r="F151" s="34">
        <f>C151*E151</f>
        <v>0</v>
      </c>
    </row>
    <row r="152" spans="1:6" s="56" customFormat="1" x14ac:dyDescent="0.2">
      <c r="A152" s="54"/>
      <c r="B152" s="49"/>
      <c r="C152" s="44"/>
      <c r="D152" s="45"/>
      <c r="E152" s="46"/>
      <c r="F152" s="46"/>
    </row>
    <row r="153" spans="1:6" s="56" customFormat="1" x14ac:dyDescent="0.2">
      <c r="A153" s="52"/>
      <c r="B153" s="48"/>
      <c r="C153" s="31"/>
      <c r="D153" s="32"/>
      <c r="E153" s="33"/>
      <c r="F153" s="31"/>
    </row>
    <row r="154" spans="1:6" s="56" customFormat="1" x14ac:dyDescent="0.2">
      <c r="A154" s="53">
        <f>COUNT($A$5:A153)+1</f>
        <v>25</v>
      </c>
      <c r="B154" s="36" t="s">
        <v>123</v>
      </c>
      <c r="C154" s="35"/>
      <c r="D154" s="20"/>
      <c r="E154" s="34"/>
      <c r="F154" s="34"/>
    </row>
    <row r="155" spans="1:6" s="56" customFormat="1" ht="25.5" x14ac:dyDescent="0.2">
      <c r="A155" s="53"/>
      <c r="B155" s="37" t="s">
        <v>124</v>
      </c>
      <c r="C155" s="43"/>
      <c r="D155" s="20"/>
      <c r="E155" s="34"/>
      <c r="F155" s="34"/>
    </row>
    <row r="156" spans="1:6" s="56" customFormat="1" x14ac:dyDescent="0.2">
      <c r="A156" s="53"/>
      <c r="B156" s="37" t="s">
        <v>125</v>
      </c>
      <c r="C156" s="43">
        <v>2</v>
      </c>
      <c r="D156" s="20" t="s">
        <v>1</v>
      </c>
      <c r="E156" s="42"/>
      <c r="F156" s="34">
        <f t="shared" ref="F156:F158" si="14">C156*E156</f>
        <v>0</v>
      </c>
    </row>
    <row r="157" spans="1:6" s="56" customFormat="1" x14ac:dyDescent="0.2">
      <c r="A157" s="53"/>
      <c r="B157" s="37" t="s">
        <v>126</v>
      </c>
      <c r="C157" s="43">
        <v>2</v>
      </c>
      <c r="D157" s="20" t="s">
        <v>1</v>
      </c>
      <c r="E157" s="42"/>
      <c r="F157" s="34">
        <f t="shared" si="14"/>
        <v>0</v>
      </c>
    </row>
    <row r="158" spans="1:6" s="56" customFormat="1" x14ac:dyDescent="0.2">
      <c r="A158" s="53"/>
      <c r="B158" s="37" t="s">
        <v>127</v>
      </c>
      <c r="C158" s="43">
        <v>4</v>
      </c>
      <c r="D158" s="20" t="s">
        <v>1</v>
      </c>
      <c r="E158" s="42"/>
      <c r="F158" s="34">
        <f t="shared" si="14"/>
        <v>0</v>
      </c>
    </row>
    <row r="159" spans="1:6" s="56" customFormat="1" x14ac:dyDescent="0.2">
      <c r="A159" s="54"/>
      <c r="B159" s="49"/>
      <c r="C159" s="44"/>
      <c r="D159" s="45"/>
      <c r="E159" s="46"/>
      <c r="F159" s="46"/>
    </row>
    <row r="160" spans="1:6" s="56" customFormat="1" x14ac:dyDescent="0.2">
      <c r="A160" s="52"/>
      <c r="B160" s="48"/>
      <c r="C160" s="31"/>
      <c r="D160" s="32"/>
      <c r="E160" s="33"/>
      <c r="F160" s="31"/>
    </row>
    <row r="161" spans="1:6" s="56" customFormat="1" x14ac:dyDescent="0.2">
      <c r="A161" s="53">
        <f>COUNT($A$5:A158)+1</f>
        <v>26</v>
      </c>
      <c r="B161" s="36" t="s">
        <v>128</v>
      </c>
      <c r="C161" s="35"/>
      <c r="D161" s="20"/>
      <c r="E161" s="34"/>
      <c r="F161" s="34"/>
    </row>
    <row r="162" spans="1:6" s="56" customFormat="1" x14ac:dyDescent="0.2">
      <c r="A162" s="53"/>
      <c r="B162" s="37" t="s">
        <v>129</v>
      </c>
      <c r="C162" s="43"/>
      <c r="D162" s="20"/>
      <c r="E162" s="34"/>
      <c r="F162" s="34"/>
    </row>
    <row r="163" spans="1:6" s="56" customFormat="1" x14ac:dyDescent="0.2">
      <c r="A163" s="53"/>
      <c r="B163" s="37" t="s">
        <v>125</v>
      </c>
      <c r="C163" s="43">
        <v>2</v>
      </c>
      <c r="D163" s="20" t="s">
        <v>1</v>
      </c>
      <c r="E163" s="42"/>
      <c r="F163" s="34">
        <f t="shared" ref="F163:F165" si="15">C163*E163</f>
        <v>0</v>
      </c>
    </row>
    <row r="164" spans="1:6" s="56" customFormat="1" x14ac:dyDescent="0.2">
      <c r="A164" s="53"/>
      <c r="B164" s="37" t="s">
        <v>126</v>
      </c>
      <c r="C164" s="43">
        <v>2</v>
      </c>
      <c r="D164" s="20" t="s">
        <v>1</v>
      </c>
      <c r="E164" s="42"/>
      <c r="F164" s="34">
        <f t="shared" si="15"/>
        <v>0</v>
      </c>
    </row>
    <row r="165" spans="1:6" s="56" customFormat="1" x14ac:dyDescent="0.2">
      <c r="A165" s="53"/>
      <c r="B165" s="37" t="s">
        <v>127</v>
      </c>
      <c r="C165" s="43">
        <v>2</v>
      </c>
      <c r="D165" s="20" t="s">
        <v>1</v>
      </c>
      <c r="E165" s="42"/>
      <c r="F165" s="34">
        <f t="shared" si="15"/>
        <v>0</v>
      </c>
    </row>
    <row r="166" spans="1:6" s="56" customFormat="1" x14ac:dyDescent="0.2">
      <c r="A166" s="54"/>
      <c r="B166" s="49"/>
      <c r="C166" s="44"/>
      <c r="D166" s="45"/>
      <c r="E166" s="46"/>
      <c r="F166" s="46"/>
    </row>
    <row r="167" spans="1:6" s="56" customFormat="1" x14ac:dyDescent="0.2">
      <c r="A167" s="52"/>
      <c r="B167" s="48"/>
      <c r="C167" s="31"/>
      <c r="D167" s="32"/>
      <c r="E167" s="33"/>
      <c r="F167" s="31"/>
    </row>
    <row r="168" spans="1:6" s="56" customFormat="1" x14ac:dyDescent="0.2">
      <c r="A168" s="53">
        <f>COUNT($A$5:A167)+1</f>
        <v>27</v>
      </c>
      <c r="B168" s="36" t="s">
        <v>130</v>
      </c>
      <c r="C168" s="35"/>
      <c r="D168" s="20"/>
      <c r="E168" s="34"/>
      <c r="F168" s="34"/>
    </row>
    <row r="169" spans="1:6" s="56" customFormat="1" ht="38.25" x14ac:dyDescent="0.2">
      <c r="A169" s="53"/>
      <c r="B169" s="37" t="s">
        <v>184</v>
      </c>
      <c r="C169" s="43"/>
      <c r="D169" s="20"/>
      <c r="E169" s="34"/>
      <c r="F169" s="34"/>
    </row>
    <row r="170" spans="1:6" s="56" customFormat="1" ht="14.25" x14ac:dyDescent="0.2">
      <c r="A170" s="53"/>
      <c r="B170" s="37"/>
      <c r="C170" s="43">
        <v>2</v>
      </c>
      <c r="D170" s="20" t="s">
        <v>14</v>
      </c>
      <c r="E170" s="42"/>
      <c r="F170" s="34">
        <f>C170*E170</f>
        <v>0</v>
      </c>
    </row>
    <row r="171" spans="1:6" s="56" customFormat="1" x14ac:dyDescent="0.2">
      <c r="A171" s="54"/>
      <c r="B171" s="49"/>
      <c r="C171" s="44"/>
      <c r="D171" s="45"/>
      <c r="E171" s="46"/>
      <c r="F171" s="46"/>
    </row>
    <row r="172" spans="1:6" s="56" customFormat="1" x14ac:dyDescent="0.2">
      <c r="A172" s="52"/>
      <c r="B172" s="48"/>
      <c r="C172" s="31"/>
      <c r="D172" s="32"/>
      <c r="E172" s="33"/>
      <c r="F172" s="31"/>
    </row>
    <row r="173" spans="1:6" s="56" customFormat="1" x14ac:dyDescent="0.2">
      <c r="A173" s="53">
        <f>COUNT($A$5:A172)+1</f>
        <v>28</v>
      </c>
      <c r="B173" s="36" t="s">
        <v>131</v>
      </c>
      <c r="C173" s="35"/>
      <c r="D173" s="20"/>
      <c r="E173" s="34"/>
      <c r="F173" s="34"/>
    </row>
    <row r="174" spans="1:6" s="56" customFormat="1" ht="89.25" x14ac:dyDescent="0.2">
      <c r="A174" s="53"/>
      <c r="B174" s="37" t="s">
        <v>135</v>
      </c>
      <c r="C174" s="43"/>
      <c r="D174" s="20"/>
      <c r="E174" s="34"/>
      <c r="F174" s="34"/>
    </row>
    <row r="175" spans="1:6" s="56" customFormat="1" x14ac:dyDescent="0.2">
      <c r="A175" s="73"/>
      <c r="B175" s="78" t="s">
        <v>37</v>
      </c>
      <c r="C175" s="75"/>
      <c r="D175" s="75"/>
      <c r="E175" s="77"/>
      <c r="F175" s="77"/>
    </row>
    <row r="176" spans="1:6" s="103" customFormat="1" x14ac:dyDescent="0.2">
      <c r="A176" s="53"/>
      <c r="B176" s="37" t="s">
        <v>185</v>
      </c>
      <c r="C176" s="43">
        <v>2</v>
      </c>
      <c r="D176" s="20" t="s">
        <v>16</v>
      </c>
      <c r="E176" s="42"/>
      <c r="F176" s="34">
        <f>C176*E176</f>
        <v>0</v>
      </c>
    </row>
    <row r="177" spans="1:6" s="103" customFormat="1" x14ac:dyDescent="0.2">
      <c r="A177" s="53"/>
      <c r="B177" s="37" t="s">
        <v>177</v>
      </c>
      <c r="C177" s="43">
        <v>2</v>
      </c>
      <c r="D177" s="20" t="s">
        <v>16</v>
      </c>
      <c r="E177" s="42"/>
      <c r="F177" s="34">
        <f>C177*E177</f>
        <v>0</v>
      </c>
    </row>
    <row r="178" spans="1:6" s="103" customFormat="1" x14ac:dyDescent="0.2">
      <c r="A178" s="54"/>
      <c r="B178" s="49"/>
      <c r="C178" s="44"/>
      <c r="D178" s="45"/>
      <c r="E178" s="46"/>
      <c r="F178" s="46"/>
    </row>
    <row r="179" spans="1:6" s="56" customFormat="1" x14ac:dyDescent="0.2">
      <c r="A179" s="52"/>
      <c r="B179" s="48"/>
      <c r="C179" s="31"/>
      <c r="D179" s="32"/>
      <c r="E179" s="33"/>
      <c r="F179" s="31"/>
    </row>
    <row r="180" spans="1:6" s="56" customFormat="1" x14ac:dyDescent="0.2">
      <c r="A180" s="53">
        <f>COUNT($A$5:A179)+1</f>
        <v>29</v>
      </c>
      <c r="B180" s="36" t="s">
        <v>136</v>
      </c>
      <c r="C180" s="35"/>
      <c r="D180" s="20"/>
      <c r="E180" s="34"/>
      <c r="F180" s="34"/>
    </row>
    <row r="181" spans="1:6" s="56" customFormat="1" x14ac:dyDescent="0.2">
      <c r="A181" s="53"/>
      <c r="B181" s="37" t="s">
        <v>170</v>
      </c>
      <c r="C181" s="43"/>
      <c r="D181" s="20"/>
      <c r="E181" s="34"/>
      <c r="F181" s="34"/>
    </row>
    <row r="182" spans="1:6" s="56" customFormat="1" x14ac:dyDescent="0.2">
      <c r="A182" s="53"/>
      <c r="B182" s="37" t="s">
        <v>169</v>
      </c>
      <c r="C182" s="43">
        <v>1</v>
      </c>
      <c r="D182" s="20" t="s">
        <v>25</v>
      </c>
      <c r="E182" s="119"/>
      <c r="F182" s="34">
        <f>C182*E182</f>
        <v>0</v>
      </c>
    </row>
    <row r="183" spans="1:6" s="56" customFormat="1" x14ac:dyDescent="0.2">
      <c r="A183" s="54"/>
      <c r="B183" s="49"/>
      <c r="C183" s="44"/>
      <c r="D183" s="45"/>
      <c r="E183" s="46"/>
      <c r="F183" s="46"/>
    </row>
    <row r="184" spans="1:6" s="56" customFormat="1" x14ac:dyDescent="0.2">
      <c r="A184" s="52"/>
      <c r="B184" s="48"/>
      <c r="C184" s="64"/>
      <c r="D184" s="32"/>
      <c r="E184" s="33"/>
      <c r="F184" s="31"/>
    </row>
    <row r="185" spans="1:6" s="56" customFormat="1" x14ac:dyDescent="0.2">
      <c r="A185" s="53">
        <f>COUNT($A$5:A184)+1</f>
        <v>30</v>
      </c>
      <c r="B185" s="36" t="s">
        <v>137</v>
      </c>
      <c r="C185" s="35"/>
      <c r="D185" s="20"/>
      <c r="E185" s="34"/>
      <c r="F185" s="34"/>
    </row>
    <row r="186" spans="1:6" s="56" customFormat="1" ht="25.5" x14ac:dyDescent="0.2">
      <c r="A186" s="53"/>
      <c r="B186" s="37" t="s">
        <v>168</v>
      </c>
      <c r="C186" s="43"/>
      <c r="D186" s="20"/>
      <c r="E186" s="34"/>
      <c r="F186" s="34"/>
    </row>
    <row r="187" spans="1:6" s="56" customFormat="1" x14ac:dyDescent="0.2">
      <c r="A187" s="53"/>
      <c r="B187" s="37" t="s">
        <v>169</v>
      </c>
      <c r="C187" s="43">
        <v>1</v>
      </c>
      <c r="D187" s="20" t="s">
        <v>25</v>
      </c>
      <c r="E187" s="119"/>
      <c r="F187" s="34">
        <f>C187*E187</f>
        <v>0</v>
      </c>
    </row>
    <row r="188" spans="1:6" s="56" customFormat="1" x14ac:dyDescent="0.2">
      <c r="A188" s="54"/>
      <c r="B188" s="49"/>
      <c r="C188" s="44"/>
      <c r="D188" s="45"/>
      <c r="E188" s="46"/>
      <c r="F188" s="46"/>
    </row>
    <row r="189" spans="1:6" s="56" customFormat="1" x14ac:dyDescent="0.2">
      <c r="A189" s="52"/>
      <c r="B189" s="48"/>
      <c r="C189" s="64"/>
      <c r="D189" s="32"/>
      <c r="E189" s="33"/>
      <c r="F189" s="31"/>
    </row>
    <row r="190" spans="1:6" s="56" customFormat="1" x14ac:dyDescent="0.2">
      <c r="A190" s="53">
        <f>COUNT($A$5:A189)+1</f>
        <v>31</v>
      </c>
      <c r="B190" s="36" t="s">
        <v>138</v>
      </c>
      <c r="C190" s="35"/>
      <c r="D190" s="20"/>
      <c r="E190" s="34"/>
      <c r="F190" s="34"/>
    </row>
    <row r="191" spans="1:6" s="56" customFormat="1" x14ac:dyDescent="0.2">
      <c r="A191" s="53"/>
      <c r="B191" s="37" t="s">
        <v>139</v>
      </c>
      <c r="C191" s="43"/>
      <c r="D191" s="20"/>
      <c r="E191" s="34"/>
      <c r="F191" s="34"/>
    </row>
    <row r="192" spans="1:6" s="56" customFormat="1" x14ac:dyDescent="0.2">
      <c r="A192" s="53"/>
      <c r="B192" s="37" t="s">
        <v>169</v>
      </c>
      <c r="C192" s="43">
        <v>1</v>
      </c>
      <c r="D192" s="20" t="s">
        <v>1</v>
      </c>
      <c r="E192" s="119"/>
      <c r="F192" s="34">
        <f>C192*E192</f>
        <v>0</v>
      </c>
    </row>
    <row r="193" spans="1:6" s="56" customFormat="1" x14ac:dyDescent="0.2">
      <c r="A193" s="54"/>
      <c r="B193" s="49"/>
      <c r="C193" s="44"/>
      <c r="D193" s="45"/>
      <c r="E193" s="46"/>
      <c r="F193" s="46"/>
    </row>
    <row r="194" spans="1:6" s="56" customFormat="1" x14ac:dyDescent="0.2">
      <c r="A194" s="52"/>
      <c r="B194" s="48"/>
      <c r="C194" s="31"/>
      <c r="D194" s="32"/>
      <c r="E194" s="33"/>
      <c r="F194" s="31"/>
    </row>
    <row r="195" spans="1:6" s="56" customFormat="1" x14ac:dyDescent="0.2">
      <c r="A195" s="53">
        <f>COUNT($A$5:A194)+1</f>
        <v>32</v>
      </c>
      <c r="B195" s="36" t="s">
        <v>17</v>
      </c>
      <c r="C195" s="35"/>
      <c r="D195" s="20"/>
      <c r="E195" s="34"/>
      <c r="F195" s="34"/>
    </row>
    <row r="196" spans="1:6" s="56" customFormat="1" ht="38.25" x14ac:dyDescent="0.2">
      <c r="A196" s="53"/>
      <c r="B196" s="37" t="s">
        <v>140</v>
      </c>
      <c r="C196" s="43"/>
      <c r="D196" s="20"/>
      <c r="E196" s="34"/>
      <c r="F196" s="34"/>
    </row>
    <row r="197" spans="1:6" s="56" customFormat="1" x14ac:dyDescent="0.2">
      <c r="B197" s="88"/>
      <c r="C197" s="75"/>
      <c r="D197" s="89">
        <v>0.1</v>
      </c>
      <c r="E197" s="77"/>
      <c r="F197" s="120">
        <f>SUM(F5:F195)*D197</f>
        <v>0</v>
      </c>
    </row>
    <row r="198" spans="1:6" s="56" customFormat="1" x14ac:dyDescent="0.2">
      <c r="A198" s="91"/>
      <c r="B198" s="92"/>
      <c r="C198" s="93"/>
      <c r="D198" s="94"/>
      <c r="E198" s="95"/>
      <c r="F198" s="95"/>
    </row>
    <row r="199" spans="1:6" s="56" customFormat="1" x14ac:dyDescent="0.2">
      <c r="A199" s="38"/>
      <c r="B199" s="50" t="s">
        <v>141</v>
      </c>
      <c r="C199" s="39"/>
      <c r="D199" s="40"/>
      <c r="E199" s="41" t="s">
        <v>13</v>
      </c>
      <c r="F199" s="41">
        <f>SUM(F5:F198)</f>
        <v>0</v>
      </c>
    </row>
  </sheetData>
  <sheetProtection algorithmName="SHA-512" hashValue="ngCPK3WecKpqVWjNgtzqhniyU/nbLzEvFmGFhVESxdnadueivccp9CG4QaL/pCGO4Kfnrd68w6DMOW2bHOZn0Q==" saltValue="3WK0H/VdDwMAmGYo/azv4Q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35/C-1300,1301,1303,1304,1305; 33/C-687,2900,3931</oddHeader>
    <oddFooter>&amp;LENLJ-SIR-430/25&amp;C&amp;"Arial,Navadno"&amp;P / &amp;N</oddFooter>
  </headerFooter>
  <rowBreaks count="4" manualBreakCount="4">
    <brk id="20" max="5" man="1"/>
    <brk id="53" max="5" man="1"/>
    <brk id="80" max="5" man="1"/>
    <brk id="119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23"/>
  <sheetViews>
    <sheetView zoomScale="85" zoomScaleNormal="85" zoomScaleSheetLayoutView="100" workbookViewId="0">
      <selection activeCell="E10" sqref="E10"/>
    </sheetView>
  </sheetViews>
  <sheetFormatPr defaultColWidth="9.140625" defaultRowHeight="12.75" x14ac:dyDescent="0.2"/>
  <cols>
    <col min="1" max="1" width="5.7109375" style="26" customWidth="1"/>
    <col min="2" max="2" width="50.7109375" style="51" customWidth="1"/>
    <col min="3" max="3" width="7.7109375" style="29" customWidth="1"/>
    <col min="4" max="4" width="4.7109375" style="30" customWidth="1"/>
    <col min="5" max="5" width="11.7109375" style="28" customWidth="1"/>
    <col min="6" max="6" width="12.7109375" style="29" customWidth="1"/>
    <col min="7" max="16384" width="9.140625" style="30"/>
  </cols>
  <sheetData>
    <row r="1" spans="1:6" x14ac:dyDescent="0.2">
      <c r="A1" s="25"/>
      <c r="B1" s="47"/>
      <c r="C1" s="26"/>
      <c r="D1" s="27"/>
    </row>
    <row r="2" spans="1:6" x14ac:dyDescent="0.2">
      <c r="A2" s="25" t="s">
        <v>211</v>
      </c>
      <c r="B2" s="47" t="s">
        <v>186</v>
      </c>
      <c r="C2" s="26"/>
      <c r="D2" s="27"/>
    </row>
    <row r="3" spans="1:6" x14ac:dyDescent="0.2">
      <c r="A3" s="25"/>
      <c r="B3" s="47" t="s">
        <v>144</v>
      </c>
      <c r="C3" s="26"/>
      <c r="D3" s="27"/>
    </row>
    <row r="4" spans="1:6" ht="76.5" x14ac:dyDescent="0.2">
      <c r="A4" s="57" t="s">
        <v>0</v>
      </c>
      <c r="B4" s="58" t="s">
        <v>8</v>
      </c>
      <c r="C4" s="59" t="s">
        <v>6</v>
      </c>
      <c r="D4" s="59" t="s">
        <v>7</v>
      </c>
      <c r="E4" s="60" t="s">
        <v>10</v>
      </c>
      <c r="F4" s="60" t="s">
        <v>11</v>
      </c>
    </row>
    <row r="5" spans="1:6" s="56" customFormat="1" x14ac:dyDescent="0.2">
      <c r="A5" s="52"/>
      <c r="B5" s="48"/>
      <c r="C5" s="31"/>
      <c r="D5" s="32"/>
      <c r="E5" s="33"/>
      <c r="F5" s="31"/>
    </row>
    <row r="6" spans="1:6" s="56" customFormat="1" x14ac:dyDescent="0.2">
      <c r="A6" s="53">
        <f>COUNT($A$5:A5)+1</f>
        <v>1</v>
      </c>
      <c r="B6" s="36" t="s">
        <v>36</v>
      </c>
      <c r="C6" s="35"/>
      <c r="D6" s="20"/>
      <c r="E6" s="34"/>
      <c r="F6" s="34"/>
    </row>
    <row r="7" spans="1:6" s="56" customFormat="1" ht="331.5" x14ac:dyDescent="0.2">
      <c r="A7" s="53"/>
      <c r="B7" s="55" t="s">
        <v>147</v>
      </c>
      <c r="C7" s="35"/>
      <c r="D7" s="20"/>
      <c r="E7" s="34"/>
      <c r="F7" s="34"/>
    </row>
    <row r="8" spans="1:6" s="56" customFormat="1" x14ac:dyDescent="0.2">
      <c r="A8" s="73"/>
      <c r="B8" s="74" t="s">
        <v>49</v>
      </c>
      <c r="C8" s="75"/>
      <c r="D8" s="75"/>
      <c r="E8" s="76"/>
      <c r="F8" s="76"/>
    </row>
    <row r="9" spans="1:6" s="56" customFormat="1" x14ac:dyDescent="0.2">
      <c r="A9" s="73"/>
      <c r="B9" s="74" t="s">
        <v>37</v>
      </c>
      <c r="C9" s="75"/>
      <c r="D9" s="75"/>
      <c r="E9" s="76"/>
      <c r="F9" s="76"/>
    </row>
    <row r="10" spans="1:6" s="56" customFormat="1" ht="14.25" x14ac:dyDescent="0.2">
      <c r="A10" s="53"/>
      <c r="B10" s="37" t="s">
        <v>51</v>
      </c>
      <c r="C10" s="43">
        <v>16</v>
      </c>
      <c r="D10" s="20" t="s">
        <v>9</v>
      </c>
      <c r="E10" s="42"/>
      <c r="F10" s="34">
        <f t="shared" ref="F10:F11" si="0">C10*E10</f>
        <v>0</v>
      </c>
    </row>
    <row r="11" spans="1:6" s="56" customFormat="1" ht="14.25" x14ac:dyDescent="0.2">
      <c r="A11" s="53"/>
      <c r="B11" s="37" t="s">
        <v>52</v>
      </c>
      <c r="C11" s="43">
        <v>6</v>
      </c>
      <c r="D11" s="20" t="s">
        <v>9</v>
      </c>
      <c r="E11" s="42"/>
      <c r="F11" s="34">
        <f t="shared" si="0"/>
        <v>0</v>
      </c>
    </row>
    <row r="12" spans="1:6" s="56" customFormat="1" x14ac:dyDescent="0.2">
      <c r="A12" s="54"/>
      <c r="B12" s="49"/>
      <c r="C12" s="44"/>
      <c r="D12" s="45"/>
      <c r="E12" s="46"/>
      <c r="F12" s="46"/>
    </row>
    <row r="13" spans="1:6" s="56" customFormat="1" x14ac:dyDescent="0.2">
      <c r="A13" s="52"/>
      <c r="B13" s="48"/>
      <c r="C13" s="31"/>
      <c r="D13" s="32"/>
      <c r="E13" s="33"/>
      <c r="F13" s="31"/>
    </row>
    <row r="14" spans="1:6" s="56" customFormat="1" x14ac:dyDescent="0.2">
      <c r="A14" s="53">
        <f>COUNT($A$5:A13)+1</f>
        <v>2</v>
      </c>
      <c r="B14" s="36" t="s">
        <v>39</v>
      </c>
      <c r="C14" s="35"/>
      <c r="D14" s="20"/>
      <c r="E14" s="34"/>
      <c r="F14" s="34"/>
    </row>
    <row r="15" spans="1:6" s="56" customFormat="1" ht="63.75" x14ac:dyDescent="0.2">
      <c r="A15" s="53"/>
      <c r="B15" s="55" t="s">
        <v>146</v>
      </c>
      <c r="C15" s="35"/>
      <c r="D15" s="20"/>
      <c r="E15" s="34"/>
      <c r="F15" s="34"/>
    </row>
    <row r="16" spans="1:6" s="56" customFormat="1" x14ac:dyDescent="0.2">
      <c r="A16" s="73"/>
      <c r="B16" s="74" t="s">
        <v>49</v>
      </c>
      <c r="C16" s="75"/>
      <c r="D16" s="75"/>
      <c r="E16" s="77"/>
      <c r="F16" s="77"/>
    </row>
    <row r="17" spans="1:6" s="56" customFormat="1" x14ac:dyDescent="0.2">
      <c r="A17" s="73"/>
      <c r="B17" s="78" t="s">
        <v>38</v>
      </c>
      <c r="C17" s="75"/>
      <c r="D17" s="75"/>
      <c r="E17" s="77"/>
      <c r="F17" s="77"/>
    </row>
    <row r="18" spans="1:6" s="56" customFormat="1" x14ac:dyDescent="0.2">
      <c r="A18" s="73"/>
      <c r="B18" s="74" t="s">
        <v>37</v>
      </c>
      <c r="C18" s="75"/>
      <c r="D18" s="75"/>
      <c r="E18" s="77"/>
      <c r="F18" s="77"/>
    </row>
    <row r="19" spans="1:6" s="56" customFormat="1" ht="14.25" x14ac:dyDescent="0.2">
      <c r="A19" s="53"/>
      <c r="B19" s="37" t="s">
        <v>53</v>
      </c>
      <c r="C19" s="43">
        <v>2</v>
      </c>
      <c r="D19" s="20" t="s">
        <v>1</v>
      </c>
      <c r="E19" s="42"/>
      <c r="F19" s="34">
        <f t="shared" ref="F19:F20" si="1">C19*E19</f>
        <v>0</v>
      </c>
    </row>
    <row r="20" spans="1:6" s="56" customFormat="1" ht="14.25" x14ac:dyDescent="0.2">
      <c r="A20" s="53"/>
      <c r="B20" s="37" t="s">
        <v>54</v>
      </c>
      <c r="C20" s="43">
        <v>2</v>
      </c>
      <c r="D20" s="20" t="s">
        <v>1</v>
      </c>
      <c r="E20" s="42"/>
      <c r="F20" s="34">
        <f t="shared" si="1"/>
        <v>0</v>
      </c>
    </row>
    <row r="21" spans="1:6" s="56" customFormat="1" x14ac:dyDescent="0.2">
      <c r="A21" s="54"/>
      <c r="B21" s="49"/>
      <c r="C21" s="44"/>
      <c r="D21" s="45"/>
      <c r="E21" s="46"/>
      <c r="F21" s="46"/>
    </row>
    <row r="22" spans="1:6" s="56" customFormat="1" x14ac:dyDescent="0.2">
      <c r="A22" s="52"/>
      <c r="B22" s="48"/>
      <c r="C22" s="31"/>
      <c r="D22" s="32"/>
      <c r="E22" s="33"/>
      <c r="F22" s="31"/>
    </row>
    <row r="23" spans="1:6" s="56" customFormat="1" x14ac:dyDescent="0.2">
      <c r="A23" s="53">
        <f>COUNT($A$5:A22)+1</f>
        <v>3</v>
      </c>
      <c r="B23" s="36" t="s">
        <v>43</v>
      </c>
      <c r="C23" s="35"/>
      <c r="D23" s="20"/>
      <c r="E23" s="34"/>
      <c r="F23" s="34"/>
    </row>
    <row r="24" spans="1:6" s="56" customFormat="1" ht="63.75" x14ac:dyDescent="0.2">
      <c r="A24" s="53"/>
      <c r="B24" s="55" t="s">
        <v>187</v>
      </c>
      <c r="C24" s="35"/>
      <c r="D24" s="20"/>
      <c r="E24" s="34"/>
      <c r="F24" s="34"/>
    </row>
    <row r="25" spans="1:6" s="56" customFormat="1" x14ac:dyDescent="0.2">
      <c r="A25" s="53"/>
      <c r="B25" s="37" t="s">
        <v>49</v>
      </c>
      <c r="C25" s="43"/>
      <c r="D25" s="20"/>
      <c r="E25" s="34"/>
      <c r="F25" s="34"/>
    </row>
    <row r="26" spans="1:6" s="56" customFormat="1" x14ac:dyDescent="0.2">
      <c r="A26" s="73"/>
      <c r="B26" s="78" t="s">
        <v>38</v>
      </c>
      <c r="C26" s="75"/>
      <c r="D26" s="75"/>
      <c r="E26" s="77"/>
      <c r="F26" s="77"/>
    </row>
    <row r="27" spans="1:6" s="56" customFormat="1" x14ac:dyDescent="0.2">
      <c r="A27" s="79"/>
      <c r="B27" s="74" t="s">
        <v>37</v>
      </c>
      <c r="C27" s="75"/>
      <c r="D27" s="75"/>
      <c r="E27" s="77"/>
      <c r="F27" s="77"/>
    </row>
    <row r="28" spans="1:6" s="56" customFormat="1" x14ac:dyDescent="0.2">
      <c r="A28" s="53"/>
      <c r="B28" s="37" t="s">
        <v>201</v>
      </c>
      <c r="C28" s="43">
        <v>2</v>
      </c>
      <c r="D28" s="20" t="s">
        <v>1</v>
      </c>
      <c r="E28" s="42"/>
      <c r="F28" s="34">
        <f t="shared" ref="F28" si="2">C28*E28</f>
        <v>0</v>
      </c>
    </row>
    <row r="29" spans="1:6" s="56" customFormat="1" x14ac:dyDescent="0.2">
      <c r="A29" s="54"/>
      <c r="B29" s="49"/>
      <c r="C29" s="44"/>
      <c r="D29" s="45"/>
      <c r="E29" s="46"/>
      <c r="F29" s="46"/>
    </row>
    <row r="30" spans="1:6" s="56" customFormat="1" x14ac:dyDescent="0.2">
      <c r="A30" s="52"/>
      <c r="B30" s="48"/>
      <c r="C30" s="31"/>
      <c r="D30" s="32"/>
      <c r="E30" s="33"/>
      <c r="F30" s="31"/>
    </row>
    <row r="31" spans="1:6" s="56" customFormat="1" x14ac:dyDescent="0.2">
      <c r="A31" s="53">
        <f>COUNT($A$5:A29)+1</f>
        <v>4</v>
      </c>
      <c r="B31" s="36" t="s">
        <v>44</v>
      </c>
      <c r="C31" s="35"/>
      <c r="D31" s="20"/>
      <c r="E31" s="34"/>
      <c r="F31" s="34"/>
    </row>
    <row r="32" spans="1:6" s="56" customFormat="1" ht="63.75" x14ac:dyDescent="0.2">
      <c r="A32" s="53"/>
      <c r="B32" s="55" t="s">
        <v>190</v>
      </c>
      <c r="C32" s="35"/>
      <c r="D32" s="20"/>
      <c r="E32" s="34"/>
      <c r="F32" s="34"/>
    </row>
    <row r="33" spans="1:6" s="56" customFormat="1" x14ac:dyDescent="0.2">
      <c r="A33" s="80"/>
      <c r="B33" s="74" t="s">
        <v>49</v>
      </c>
      <c r="C33" s="75"/>
      <c r="D33" s="75"/>
      <c r="E33" s="77"/>
      <c r="F33" s="77"/>
    </row>
    <row r="34" spans="1:6" s="56" customFormat="1" x14ac:dyDescent="0.2">
      <c r="A34" s="73"/>
      <c r="B34" s="78" t="s">
        <v>38</v>
      </c>
      <c r="C34" s="75"/>
      <c r="D34" s="75"/>
      <c r="E34" s="77"/>
      <c r="F34" s="77"/>
    </row>
    <row r="35" spans="1:6" s="56" customFormat="1" ht="25.5" x14ac:dyDescent="0.2">
      <c r="A35" s="73"/>
      <c r="B35" s="81" t="s">
        <v>198</v>
      </c>
      <c r="C35" s="75"/>
      <c r="D35" s="75"/>
      <c r="E35" s="77"/>
      <c r="F35" s="77"/>
    </row>
    <row r="36" spans="1:6" s="56" customFormat="1" x14ac:dyDescent="0.2">
      <c r="A36" s="79"/>
      <c r="B36" s="74" t="s">
        <v>37</v>
      </c>
      <c r="C36" s="75"/>
      <c r="D36" s="75"/>
      <c r="E36" s="77"/>
      <c r="F36" s="77"/>
    </row>
    <row r="37" spans="1:6" s="56" customFormat="1" x14ac:dyDescent="0.2">
      <c r="A37" s="53"/>
      <c r="B37" s="37" t="s">
        <v>56</v>
      </c>
      <c r="C37" s="43">
        <v>2</v>
      </c>
      <c r="D37" s="20" t="s">
        <v>1</v>
      </c>
      <c r="E37" s="42"/>
      <c r="F37" s="34">
        <f t="shared" ref="F37" si="3">C37*E37</f>
        <v>0</v>
      </c>
    </row>
    <row r="38" spans="1:6" s="56" customFormat="1" x14ac:dyDescent="0.2">
      <c r="A38" s="54"/>
      <c r="B38" s="49"/>
      <c r="C38" s="44"/>
      <c r="D38" s="45"/>
      <c r="E38" s="46"/>
      <c r="F38" s="46"/>
    </row>
    <row r="39" spans="1:6" s="56" customFormat="1" x14ac:dyDescent="0.2">
      <c r="A39" s="52"/>
      <c r="B39" s="48"/>
      <c r="C39" s="31"/>
      <c r="D39" s="32"/>
      <c r="E39" s="33"/>
      <c r="F39" s="31"/>
    </row>
    <row r="40" spans="1:6" s="56" customFormat="1" x14ac:dyDescent="0.2">
      <c r="A40" s="53">
        <f>COUNT($A$5:A39)+1</f>
        <v>5</v>
      </c>
      <c r="B40" s="36" t="s">
        <v>48</v>
      </c>
      <c r="C40" s="35"/>
      <c r="D40" s="20"/>
      <c r="E40" s="34"/>
      <c r="F40" s="34"/>
    </row>
    <row r="41" spans="1:6" s="56" customFormat="1" ht="76.5" x14ac:dyDescent="0.2">
      <c r="A41" s="53"/>
      <c r="B41" s="55" t="s">
        <v>61</v>
      </c>
      <c r="C41" s="35"/>
      <c r="D41" s="20"/>
      <c r="E41" s="34"/>
      <c r="F41" s="34"/>
    </row>
    <row r="42" spans="1:6" s="56" customFormat="1" x14ac:dyDescent="0.2">
      <c r="A42" s="79"/>
      <c r="B42" s="74" t="s">
        <v>37</v>
      </c>
      <c r="C42" s="75"/>
      <c r="D42" s="75"/>
      <c r="E42" s="77"/>
      <c r="F42" s="77"/>
    </row>
    <row r="43" spans="1:6" s="56" customFormat="1" x14ac:dyDescent="0.2">
      <c r="A43" s="53"/>
      <c r="B43" s="37" t="s">
        <v>56</v>
      </c>
      <c r="C43" s="43">
        <v>8</v>
      </c>
      <c r="D43" s="20" t="s">
        <v>1</v>
      </c>
      <c r="E43" s="42"/>
      <c r="F43" s="34">
        <f t="shared" ref="F43:F44" si="4">C43*E43</f>
        <v>0</v>
      </c>
    </row>
    <row r="44" spans="1:6" s="56" customFormat="1" x14ac:dyDescent="0.2">
      <c r="A44" s="53"/>
      <c r="B44" s="37" t="s">
        <v>57</v>
      </c>
      <c r="C44" s="43">
        <v>10</v>
      </c>
      <c r="D44" s="20" t="s">
        <v>1</v>
      </c>
      <c r="E44" s="42"/>
      <c r="F44" s="34">
        <f t="shared" si="4"/>
        <v>0</v>
      </c>
    </row>
    <row r="45" spans="1:6" s="56" customFormat="1" x14ac:dyDescent="0.2">
      <c r="A45" s="54"/>
      <c r="B45" s="49"/>
      <c r="C45" s="44"/>
      <c r="D45" s="45"/>
      <c r="E45" s="46"/>
      <c r="F45" s="46"/>
    </row>
    <row r="46" spans="1:6" s="56" customFormat="1" x14ac:dyDescent="0.2">
      <c r="A46" s="61"/>
      <c r="B46" s="48"/>
      <c r="C46" s="31"/>
      <c r="D46" s="32"/>
      <c r="E46" s="33"/>
      <c r="F46" s="31"/>
    </row>
    <row r="47" spans="1:6" s="56" customFormat="1" x14ac:dyDescent="0.2">
      <c r="A47" s="53">
        <f>COUNT($A$5:A46)+1</f>
        <v>6</v>
      </c>
      <c r="B47" s="82" t="s">
        <v>174</v>
      </c>
      <c r="C47" s="35"/>
      <c r="D47" s="20"/>
      <c r="E47" s="34"/>
      <c r="F47" s="34"/>
    </row>
    <row r="48" spans="1:6" s="56" customFormat="1" ht="76.5" x14ac:dyDescent="0.2">
      <c r="A48" s="53"/>
      <c r="B48" s="83" t="s">
        <v>175</v>
      </c>
      <c r="C48" s="35"/>
      <c r="D48" s="20"/>
      <c r="E48" s="34"/>
      <c r="F48" s="34"/>
    </row>
    <row r="49" spans="1:6" s="56" customFormat="1" x14ac:dyDescent="0.2">
      <c r="A49" s="84"/>
      <c r="B49" s="74" t="s">
        <v>37</v>
      </c>
      <c r="C49" s="75"/>
      <c r="D49" s="75"/>
      <c r="E49" s="77"/>
      <c r="F49" s="77"/>
    </row>
    <row r="50" spans="1:6" s="56" customFormat="1" x14ac:dyDescent="0.2">
      <c r="A50" s="53"/>
      <c r="B50" s="85" t="s">
        <v>188</v>
      </c>
      <c r="C50" s="43">
        <v>2</v>
      </c>
      <c r="D50" s="20" t="s">
        <v>1</v>
      </c>
      <c r="E50" s="42"/>
      <c r="F50" s="34">
        <f t="shared" ref="F50" si="5">C50*E50</f>
        <v>0</v>
      </c>
    </row>
    <row r="51" spans="1:6" s="56" customFormat="1" x14ac:dyDescent="0.2">
      <c r="A51" s="54"/>
      <c r="B51" s="49"/>
      <c r="C51" s="44"/>
      <c r="D51" s="45"/>
      <c r="E51" s="46"/>
      <c r="F51" s="46"/>
    </row>
    <row r="52" spans="1:6" s="56" customFormat="1" x14ac:dyDescent="0.2">
      <c r="A52" s="52"/>
      <c r="B52" s="48"/>
      <c r="C52" s="31"/>
      <c r="D52" s="32"/>
      <c r="E52" s="33"/>
      <c r="F52" s="31"/>
    </row>
    <row r="53" spans="1:6" s="56" customFormat="1" x14ac:dyDescent="0.2">
      <c r="A53" s="53">
        <f>COUNT($A$5:A52)+1</f>
        <v>7</v>
      </c>
      <c r="B53" s="36" t="s">
        <v>62</v>
      </c>
      <c r="C53" s="35"/>
      <c r="D53" s="20"/>
      <c r="E53" s="34"/>
      <c r="F53" s="34"/>
    </row>
    <row r="54" spans="1:6" s="56" customFormat="1" ht="38.25" x14ac:dyDescent="0.2">
      <c r="A54" s="53"/>
      <c r="B54" s="55" t="s">
        <v>63</v>
      </c>
      <c r="C54" s="35"/>
      <c r="D54" s="20"/>
      <c r="E54" s="34"/>
      <c r="F54" s="34"/>
    </row>
    <row r="55" spans="1:6" s="56" customFormat="1" x14ac:dyDescent="0.2">
      <c r="A55" s="79"/>
      <c r="B55" s="74" t="s">
        <v>37</v>
      </c>
      <c r="C55" s="75"/>
      <c r="D55" s="75"/>
      <c r="E55" s="77"/>
      <c r="F55" s="77"/>
    </row>
    <row r="56" spans="1:6" s="56" customFormat="1" ht="14.25" x14ac:dyDescent="0.2">
      <c r="A56" s="53"/>
      <c r="B56" s="37" t="s">
        <v>64</v>
      </c>
      <c r="C56" s="43">
        <v>40</v>
      </c>
      <c r="D56" s="20" t="s">
        <v>14</v>
      </c>
      <c r="E56" s="42"/>
      <c r="F56" s="34">
        <f>C56*E56</f>
        <v>0</v>
      </c>
    </row>
    <row r="57" spans="1:6" s="56" customFormat="1" x14ac:dyDescent="0.2">
      <c r="A57" s="54"/>
      <c r="B57" s="49"/>
      <c r="C57" s="44"/>
      <c r="D57" s="45"/>
      <c r="E57" s="46"/>
      <c r="F57" s="46"/>
    </row>
    <row r="58" spans="1:6" s="86" customFormat="1" x14ac:dyDescent="0.2">
      <c r="A58" s="61"/>
      <c r="B58" s="48"/>
      <c r="C58" s="31"/>
      <c r="D58" s="32"/>
      <c r="E58" s="33"/>
      <c r="F58" s="31"/>
    </row>
    <row r="59" spans="1:6" s="87" customFormat="1" x14ac:dyDescent="0.2">
      <c r="A59" s="53">
        <f>COUNT($A$4:A58)+1</f>
        <v>8</v>
      </c>
      <c r="B59" s="36" t="s">
        <v>65</v>
      </c>
      <c r="C59" s="35"/>
      <c r="D59" s="20"/>
      <c r="E59" s="34"/>
      <c r="F59" s="34"/>
    </row>
    <row r="60" spans="1:6" s="87" customFormat="1" ht="89.25" x14ac:dyDescent="0.2">
      <c r="A60" s="53"/>
      <c r="B60" s="55" t="s">
        <v>143</v>
      </c>
      <c r="C60" s="35"/>
      <c r="D60" s="20"/>
      <c r="E60" s="34"/>
      <c r="F60" s="34"/>
    </row>
    <row r="61" spans="1:6" s="87" customFormat="1" x14ac:dyDescent="0.2">
      <c r="A61" s="53"/>
      <c r="B61" s="62" t="s">
        <v>85</v>
      </c>
      <c r="C61" s="35"/>
      <c r="D61" s="20"/>
      <c r="E61" s="34"/>
      <c r="F61" s="34"/>
    </row>
    <row r="62" spans="1:6" s="87" customFormat="1" x14ac:dyDescent="0.2">
      <c r="A62" s="53"/>
      <c r="B62" s="37" t="s">
        <v>66</v>
      </c>
      <c r="C62" s="43">
        <v>1</v>
      </c>
      <c r="D62" s="20" t="s">
        <v>25</v>
      </c>
      <c r="E62" s="42"/>
      <c r="F62" s="34">
        <f>C62*E62</f>
        <v>0</v>
      </c>
    </row>
    <row r="63" spans="1:6" s="87" customFormat="1" x14ac:dyDescent="0.2">
      <c r="A63" s="54"/>
      <c r="B63" s="49"/>
      <c r="C63" s="44"/>
      <c r="D63" s="45"/>
      <c r="E63" s="46"/>
      <c r="F63" s="46"/>
    </row>
    <row r="64" spans="1:6" s="56" customFormat="1" x14ac:dyDescent="0.2">
      <c r="A64" s="52"/>
      <c r="B64" s="48"/>
      <c r="C64" s="31"/>
      <c r="D64" s="32"/>
      <c r="E64" s="33"/>
      <c r="F64" s="31"/>
    </row>
    <row r="65" spans="1:6" s="56" customFormat="1" x14ac:dyDescent="0.2">
      <c r="A65" s="53">
        <f>COUNT($A$4:A64)+1</f>
        <v>9</v>
      </c>
      <c r="B65" s="36" t="s">
        <v>71</v>
      </c>
      <c r="C65" s="35"/>
      <c r="D65" s="20"/>
      <c r="E65" s="34"/>
      <c r="F65" s="34"/>
    </row>
    <row r="66" spans="1:6" s="56" customFormat="1" ht="51" x14ac:dyDescent="0.2">
      <c r="A66" s="53"/>
      <c r="B66" s="55" t="s">
        <v>199</v>
      </c>
      <c r="C66" s="35"/>
      <c r="D66" s="20"/>
      <c r="E66" s="34"/>
      <c r="F66" s="34"/>
    </row>
    <row r="67" spans="1:6" s="56" customFormat="1" ht="14.25" x14ac:dyDescent="0.2">
      <c r="A67" s="53"/>
      <c r="B67" s="37" t="s">
        <v>72</v>
      </c>
      <c r="C67" s="43">
        <v>2</v>
      </c>
      <c r="D67" s="20" t="s">
        <v>14</v>
      </c>
      <c r="E67" s="42"/>
      <c r="F67" s="34">
        <f t="shared" ref="F67:F68" si="6">C67*E67</f>
        <v>0</v>
      </c>
    </row>
    <row r="68" spans="1:6" s="56" customFormat="1" ht="14.25" x14ac:dyDescent="0.2">
      <c r="A68" s="53"/>
      <c r="B68" s="37" t="s">
        <v>74</v>
      </c>
      <c r="C68" s="43">
        <v>3</v>
      </c>
      <c r="D68" s="20" t="s">
        <v>14</v>
      </c>
      <c r="E68" s="42"/>
      <c r="F68" s="34">
        <f t="shared" si="6"/>
        <v>0</v>
      </c>
    </row>
    <row r="69" spans="1:6" s="56" customFormat="1" x14ac:dyDescent="0.2">
      <c r="A69" s="54"/>
      <c r="B69" s="49"/>
      <c r="C69" s="44"/>
      <c r="D69" s="45"/>
      <c r="E69" s="46"/>
      <c r="F69" s="46"/>
    </row>
    <row r="70" spans="1:6" s="56" customFormat="1" x14ac:dyDescent="0.2">
      <c r="A70" s="52"/>
      <c r="B70" s="48"/>
      <c r="C70" s="31"/>
      <c r="D70" s="32"/>
      <c r="E70" s="33"/>
      <c r="F70" s="31"/>
    </row>
    <row r="71" spans="1:6" s="56" customFormat="1" x14ac:dyDescent="0.2">
      <c r="A71" s="53">
        <f>COUNT($A$4:A70)+1</f>
        <v>10</v>
      </c>
      <c r="B71" s="36" t="s">
        <v>76</v>
      </c>
      <c r="C71" s="35"/>
      <c r="D71" s="20"/>
      <c r="E71" s="34"/>
      <c r="F71" s="34"/>
    </row>
    <row r="72" spans="1:6" s="56" customFormat="1" ht="38.25" x14ac:dyDescent="0.2">
      <c r="A72" s="53"/>
      <c r="B72" s="55" t="s">
        <v>77</v>
      </c>
      <c r="C72" s="35"/>
      <c r="D72" s="20"/>
      <c r="E72" s="34"/>
      <c r="F72" s="34"/>
    </row>
    <row r="73" spans="1:6" s="87" customFormat="1" x14ac:dyDescent="0.2">
      <c r="A73" s="53"/>
      <c r="B73" s="37" t="s">
        <v>24</v>
      </c>
      <c r="C73" s="43">
        <v>3</v>
      </c>
      <c r="D73" s="20" t="s">
        <v>16</v>
      </c>
      <c r="E73" s="42"/>
      <c r="F73" s="34">
        <f>C73*E73</f>
        <v>0</v>
      </c>
    </row>
    <row r="74" spans="1:6" s="56" customFormat="1" x14ac:dyDescent="0.2">
      <c r="A74" s="53"/>
      <c r="B74" s="37" t="s">
        <v>189</v>
      </c>
      <c r="C74" s="43">
        <v>5</v>
      </c>
      <c r="D74" s="20" t="s">
        <v>16</v>
      </c>
      <c r="E74" s="42"/>
      <c r="F74" s="34">
        <f>C74*E74</f>
        <v>0</v>
      </c>
    </row>
    <row r="75" spans="1:6" s="56" customFormat="1" x14ac:dyDescent="0.2">
      <c r="A75" s="54"/>
      <c r="B75" s="49"/>
      <c r="C75" s="44"/>
      <c r="D75" s="45"/>
      <c r="E75" s="46"/>
      <c r="F75" s="46"/>
    </row>
    <row r="76" spans="1:6" s="56" customFormat="1" x14ac:dyDescent="0.2">
      <c r="A76" s="52"/>
      <c r="B76" s="48"/>
      <c r="C76" s="31"/>
      <c r="D76" s="32"/>
      <c r="E76" s="33"/>
      <c r="F76" s="31"/>
    </row>
    <row r="77" spans="1:6" s="56" customFormat="1" x14ac:dyDescent="0.2">
      <c r="A77" s="53">
        <f>COUNT($A$4:A76)+1</f>
        <v>11</v>
      </c>
      <c r="B77" s="36" t="s">
        <v>112</v>
      </c>
      <c r="C77" s="35"/>
      <c r="D77" s="20"/>
      <c r="E77" s="34"/>
      <c r="F77" s="34"/>
    </row>
    <row r="78" spans="1:6" s="56" customFormat="1" ht="25.5" x14ac:dyDescent="0.2">
      <c r="A78" s="53"/>
      <c r="B78" s="37" t="s">
        <v>113</v>
      </c>
      <c r="C78" s="43"/>
      <c r="D78" s="20"/>
      <c r="E78" s="34"/>
      <c r="F78" s="34"/>
    </row>
    <row r="79" spans="1:6" s="56" customFormat="1" x14ac:dyDescent="0.2">
      <c r="A79" s="53"/>
      <c r="B79" s="37" t="s">
        <v>189</v>
      </c>
      <c r="C79" s="43">
        <v>2</v>
      </c>
      <c r="D79" s="20" t="s">
        <v>1</v>
      </c>
      <c r="E79" s="42"/>
      <c r="F79" s="34">
        <f t="shared" ref="F79" si="7">C79*E79</f>
        <v>0</v>
      </c>
    </row>
    <row r="80" spans="1:6" s="56" customFormat="1" x14ac:dyDescent="0.2">
      <c r="A80" s="54"/>
      <c r="B80" s="49"/>
      <c r="C80" s="44"/>
      <c r="D80" s="45"/>
      <c r="E80" s="46"/>
      <c r="F80" s="46"/>
    </row>
    <row r="81" spans="1:6" s="56" customFormat="1" x14ac:dyDescent="0.2">
      <c r="A81" s="52"/>
      <c r="B81" s="48"/>
      <c r="C81" s="31"/>
      <c r="D81" s="32"/>
      <c r="E81" s="33"/>
      <c r="F81" s="31"/>
    </row>
    <row r="82" spans="1:6" s="56" customFormat="1" x14ac:dyDescent="0.2">
      <c r="A82" s="53">
        <f>COUNT($A$5:A81)+1</f>
        <v>12</v>
      </c>
      <c r="B82" s="36" t="s">
        <v>119</v>
      </c>
      <c r="C82" s="35"/>
      <c r="D82" s="20"/>
      <c r="E82" s="34"/>
      <c r="F82" s="34"/>
    </row>
    <row r="83" spans="1:6" s="56" customFormat="1" x14ac:dyDescent="0.2">
      <c r="A83" s="53"/>
      <c r="B83" s="37" t="s">
        <v>120</v>
      </c>
      <c r="C83" s="43"/>
    </row>
    <row r="84" spans="1:6" s="56" customFormat="1" x14ac:dyDescent="0.2">
      <c r="A84" s="53"/>
      <c r="B84" s="37"/>
      <c r="C84" s="43">
        <v>1</v>
      </c>
      <c r="D84" s="20" t="s">
        <v>1</v>
      </c>
      <c r="E84" s="42"/>
      <c r="F84" s="34">
        <f>C84*E84</f>
        <v>0</v>
      </c>
    </row>
    <row r="85" spans="1:6" s="56" customFormat="1" x14ac:dyDescent="0.2">
      <c r="A85" s="54"/>
      <c r="B85" s="49"/>
      <c r="C85" s="44"/>
      <c r="D85" s="45"/>
      <c r="E85" s="46"/>
      <c r="F85" s="46"/>
    </row>
    <row r="86" spans="1:6" s="56" customFormat="1" x14ac:dyDescent="0.2">
      <c r="A86" s="52"/>
      <c r="B86" s="48"/>
      <c r="C86" s="31"/>
      <c r="D86" s="32"/>
      <c r="E86" s="33"/>
      <c r="F86" s="31"/>
    </row>
    <row r="87" spans="1:6" s="56" customFormat="1" x14ac:dyDescent="0.2">
      <c r="A87" s="53">
        <f>COUNT($A$5:A86)+1</f>
        <v>13</v>
      </c>
      <c r="B87" s="36" t="s">
        <v>121</v>
      </c>
      <c r="C87" s="35"/>
      <c r="D87" s="20"/>
      <c r="E87" s="34"/>
      <c r="F87" s="34"/>
    </row>
    <row r="88" spans="1:6" s="56" customFormat="1" x14ac:dyDescent="0.2">
      <c r="A88" s="53"/>
      <c r="B88" s="37" t="s">
        <v>122</v>
      </c>
      <c r="C88" s="43"/>
      <c r="D88" s="20"/>
      <c r="E88" s="34"/>
      <c r="F88" s="34"/>
    </row>
    <row r="89" spans="1:6" s="56" customFormat="1" x14ac:dyDescent="0.2">
      <c r="A89" s="73"/>
      <c r="B89" s="78"/>
      <c r="C89" s="75">
        <v>1</v>
      </c>
      <c r="D89" s="20" t="s">
        <v>1</v>
      </c>
      <c r="E89" s="42"/>
      <c r="F89" s="34">
        <f>C89*E89</f>
        <v>0</v>
      </c>
    </row>
    <row r="90" spans="1:6" s="56" customFormat="1" x14ac:dyDescent="0.2">
      <c r="A90" s="54"/>
      <c r="B90" s="49"/>
      <c r="C90" s="44"/>
      <c r="D90" s="45"/>
      <c r="E90" s="46"/>
      <c r="F90" s="46"/>
    </row>
    <row r="91" spans="1:6" s="56" customFormat="1" x14ac:dyDescent="0.2">
      <c r="A91" s="52"/>
      <c r="B91" s="48"/>
      <c r="C91" s="31"/>
      <c r="D91" s="32"/>
      <c r="E91" s="33"/>
      <c r="F91" s="31"/>
    </row>
    <row r="92" spans="1:6" s="56" customFormat="1" x14ac:dyDescent="0.2">
      <c r="A92" s="53">
        <f>COUNT($A$5:A91)+1</f>
        <v>14</v>
      </c>
      <c r="B92" s="36" t="s">
        <v>123</v>
      </c>
      <c r="C92" s="35"/>
      <c r="D92" s="20"/>
      <c r="E92" s="34"/>
      <c r="F92" s="34"/>
    </row>
    <row r="93" spans="1:6" s="56" customFormat="1" x14ac:dyDescent="0.2">
      <c r="A93" s="53"/>
      <c r="B93" s="37" t="s">
        <v>200</v>
      </c>
      <c r="C93" s="43"/>
      <c r="D93" s="20"/>
      <c r="E93" s="34"/>
      <c r="F93" s="34"/>
    </row>
    <row r="94" spans="1:6" s="56" customFormat="1" x14ac:dyDescent="0.2">
      <c r="A94" s="53"/>
      <c r="B94" s="37" t="s">
        <v>127</v>
      </c>
      <c r="C94" s="43">
        <v>2</v>
      </c>
      <c r="D94" s="20" t="s">
        <v>1</v>
      </c>
      <c r="E94" s="42"/>
      <c r="F94" s="34">
        <f t="shared" ref="F94:F95" si="8">C94*E94</f>
        <v>0</v>
      </c>
    </row>
    <row r="95" spans="1:6" s="56" customFormat="1" x14ac:dyDescent="0.2">
      <c r="A95" s="53"/>
      <c r="B95" s="37" t="s">
        <v>97</v>
      </c>
      <c r="C95" s="43">
        <v>2</v>
      </c>
      <c r="D95" s="20" t="s">
        <v>1</v>
      </c>
      <c r="E95" s="42"/>
      <c r="F95" s="34">
        <f t="shared" si="8"/>
        <v>0</v>
      </c>
    </row>
    <row r="96" spans="1:6" s="56" customFormat="1" x14ac:dyDescent="0.2">
      <c r="A96" s="54"/>
      <c r="B96" s="49"/>
      <c r="C96" s="44"/>
      <c r="D96" s="45"/>
      <c r="E96" s="46"/>
      <c r="F96" s="46"/>
    </row>
    <row r="97" spans="1:6" s="56" customFormat="1" x14ac:dyDescent="0.2">
      <c r="A97" s="52"/>
      <c r="B97" s="48"/>
      <c r="C97" s="31"/>
      <c r="D97" s="32"/>
      <c r="E97" s="33"/>
      <c r="F97" s="31"/>
    </row>
    <row r="98" spans="1:6" s="56" customFormat="1" x14ac:dyDescent="0.2">
      <c r="A98" s="53">
        <f>COUNT($A$5:A95)+1</f>
        <v>15</v>
      </c>
      <c r="B98" s="36" t="s">
        <v>128</v>
      </c>
      <c r="C98" s="35"/>
      <c r="D98" s="20"/>
      <c r="E98" s="34"/>
      <c r="F98" s="34"/>
    </row>
    <row r="99" spans="1:6" s="56" customFormat="1" x14ac:dyDescent="0.2">
      <c r="A99" s="53"/>
      <c r="B99" s="37" t="s">
        <v>129</v>
      </c>
      <c r="C99" s="43"/>
      <c r="D99" s="20"/>
      <c r="E99" s="34"/>
      <c r="F99" s="34"/>
    </row>
    <row r="100" spans="1:6" s="56" customFormat="1" x14ac:dyDescent="0.2">
      <c r="A100" s="53"/>
      <c r="B100" s="37" t="s">
        <v>127</v>
      </c>
      <c r="C100" s="43">
        <v>2</v>
      </c>
      <c r="D100" s="20" t="s">
        <v>1</v>
      </c>
      <c r="E100" s="42"/>
      <c r="F100" s="34">
        <f t="shared" ref="F100:F101" si="9">C100*E100</f>
        <v>0</v>
      </c>
    </row>
    <row r="101" spans="1:6" s="56" customFormat="1" x14ac:dyDescent="0.2">
      <c r="A101" s="53"/>
      <c r="B101" s="37" t="s">
        <v>97</v>
      </c>
      <c r="C101" s="43">
        <v>2</v>
      </c>
      <c r="D101" s="20" t="s">
        <v>1</v>
      </c>
      <c r="E101" s="42"/>
      <c r="F101" s="34">
        <f t="shared" si="9"/>
        <v>0</v>
      </c>
    </row>
    <row r="102" spans="1:6" s="56" customFormat="1" x14ac:dyDescent="0.2">
      <c r="A102" s="54"/>
      <c r="B102" s="49"/>
      <c r="C102" s="44"/>
      <c r="D102" s="45"/>
      <c r="E102" s="46"/>
      <c r="F102" s="46"/>
    </row>
    <row r="103" spans="1:6" s="56" customFormat="1" x14ac:dyDescent="0.2">
      <c r="A103" s="52"/>
      <c r="B103" s="48"/>
      <c r="C103" s="31"/>
      <c r="D103" s="32"/>
      <c r="E103" s="33"/>
      <c r="F103" s="31"/>
    </row>
    <row r="104" spans="1:6" s="56" customFormat="1" x14ac:dyDescent="0.2">
      <c r="A104" s="53">
        <f>COUNT($A$5:A103)+1</f>
        <v>16</v>
      </c>
      <c r="B104" s="36" t="s">
        <v>136</v>
      </c>
      <c r="C104" s="35"/>
      <c r="D104" s="20"/>
      <c r="E104" s="34"/>
      <c r="F104" s="34"/>
    </row>
    <row r="105" spans="1:6" s="56" customFormat="1" x14ac:dyDescent="0.2">
      <c r="A105" s="53"/>
      <c r="B105" s="37" t="s">
        <v>170</v>
      </c>
      <c r="C105" s="43"/>
      <c r="D105" s="20"/>
      <c r="E105" s="34"/>
      <c r="F105" s="34"/>
    </row>
    <row r="106" spans="1:6" s="56" customFormat="1" x14ac:dyDescent="0.2">
      <c r="A106" s="53"/>
      <c r="B106" s="37" t="s">
        <v>169</v>
      </c>
      <c r="C106" s="43">
        <v>1</v>
      </c>
      <c r="D106" s="20" t="s">
        <v>25</v>
      </c>
      <c r="E106" s="119"/>
      <c r="F106" s="34">
        <f>C106*E106</f>
        <v>0</v>
      </c>
    </row>
    <row r="107" spans="1:6" s="56" customFormat="1" x14ac:dyDescent="0.2">
      <c r="A107" s="54"/>
      <c r="B107" s="49"/>
      <c r="C107" s="44"/>
      <c r="D107" s="45"/>
      <c r="E107" s="46"/>
      <c r="F107" s="46"/>
    </row>
    <row r="108" spans="1:6" s="56" customFormat="1" x14ac:dyDescent="0.2">
      <c r="A108" s="52"/>
      <c r="B108" s="48"/>
      <c r="C108" s="64"/>
      <c r="D108" s="32"/>
      <c r="E108" s="33"/>
      <c r="F108" s="31"/>
    </row>
    <row r="109" spans="1:6" s="56" customFormat="1" x14ac:dyDescent="0.2">
      <c r="A109" s="53">
        <f>COUNT($A$5:A108)+1</f>
        <v>17</v>
      </c>
      <c r="B109" s="36" t="s">
        <v>137</v>
      </c>
      <c r="C109" s="35"/>
      <c r="D109" s="20"/>
      <c r="E109" s="34"/>
      <c r="F109" s="34"/>
    </row>
    <row r="110" spans="1:6" s="56" customFormat="1" ht="25.5" x14ac:dyDescent="0.2">
      <c r="A110" s="53"/>
      <c r="B110" s="37" t="s">
        <v>168</v>
      </c>
      <c r="C110" s="43"/>
      <c r="D110" s="20"/>
      <c r="E110" s="34"/>
      <c r="F110" s="34"/>
    </row>
    <row r="111" spans="1:6" s="56" customFormat="1" x14ac:dyDescent="0.2">
      <c r="A111" s="53"/>
      <c r="B111" s="37" t="s">
        <v>169</v>
      </c>
      <c r="C111" s="43">
        <v>1</v>
      </c>
      <c r="D111" s="20" t="s">
        <v>25</v>
      </c>
      <c r="E111" s="119"/>
      <c r="F111" s="34">
        <f>C111*E111</f>
        <v>0</v>
      </c>
    </row>
    <row r="112" spans="1:6" s="56" customFormat="1" x14ac:dyDescent="0.2">
      <c r="A112" s="54"/>
      <c r="B112" s="49"/>
      <c r="C112" s="44"/>
      <c r="D112" s="45"/>
      <c r="E112" s="46"/>
      <c r="F112" s="46"/>
    </row>
    <row r="113" spans="1:6" s="56" customFormat="1" x14ac:dyDescent="0.2">
      <c r="A113" s="52"/>
      <c r="B113" s="48"/>
      <c r="C113" s="64"/>
      <c r="D113" s="32"/>
      <c r="E113" s="33"/>
      <c r="F113" s="31"/>
    </row>
    <row r="114" spans="1:6" s="56" customFormat="1" x14ac:dyDescent="0.2">
      <c r="A114" s="53">
        <f>COUNT($A$5:A113)+1</f>
        <v>18</v>
      </c>
      <c r="B114" s="36" t="s">
        <v>138</v>
      </c>
      <c r="C114" s="35"/>
      <c r="D114" s="20"/>
      <c r="E114" s="34"/>
      <c r="F114" s="34"/>
    </row>
    <row r="115" spans="1:6" s="56" customFormat="1" x14ac:dyDescent="0.2">
      <c r="A115" s="53"/>
      <c r="B115" s="37" t="s">
        <v>139</v>
      </c>
      <c r="C115" s="43"/>
      <c r="D115" s="20"/>
      <c r="E115" s="34"/>
      <c r="F115" s="34"/>
    </row>
    <row r="116" spans="1:6" s="56" customFormat="1" x14ac:dyDescent="0.2">
      <c r="A116" s="53"/>
      <c r="B116" s="37" t="s">
        <v>169</v>
      </c>
      <c r="C116" s="43">
        <v>1</v>
      </c>
      <c r="D116" s="20" t="s">
        <v>1</v>
      </c>
      <c r="E116" s="119"/>
      <c r="F116" s="34">
        <f>C116*E116</f>
        <v>0</v>
      </c>
    </row>
    <row r="117" spans="1:6" s="56" customFormat="1" x14ac:dyDescent="0.2">
      <c r="A117" s="54"/>
      <c r="B117" s="49"/>
      <c r="C117" s="44"/>
      <c r="D117" s="45"/>
      <c r="E117" s="46"/>
      <c r="F117" s="46"/>
    </row>
    <row r="118" spans="1:6" s="56" customFormat="1" x14ac:dyDescent="0.2">
      <c r="A118" s="52"/>
      <c r="B118" s="48"/>
      <c r="C118" s="31"/>
      <c r="D118" s="32"/>
      <c r="E118" s="33"/>
      <c r="F118" s="31"/>
    </row>
    <row r="119" spans="1:6" s="56" customFormat="1" x14ac:dyDescent="0.2">
      <c r="A119" s="53">
        <f>COUNT($A$5:A118)+1</f>
        <v>19</v>
      </c>
      <c r="B119" s="36" t="s">
        <v>17</v>
      </c>
      <c r="C119" s="35"/>
      <c r="D119" s="20"/>
      <c r="E119" s="34"/>
      <c r="F119" s="34"/>
    </row>
    <row r="120" spans="1:6" s="56" customFormat="1" ht="38.25" x14ac:dyDescent="0.2">
      <c r="A120" s="53"/>
      <c r="B120" s="37" t="s">
        <v>140</v>
      </c>
      <c r="C120" s="43"/>
      <c r="D120" s="20"/>
      <c r="E120" s="34"/>
      <c r="F120" s="34"/>
    </row>
    <row r="121" spans="1:6" s="56" customFormat="1" x14ac:dyDescent="0.2">
      <c r="B121" s="88"/>
      <c r="C121" s="75"/>
      <c r="D121" s="89">
        <v>0.1</v>
      </c>
      <c r="E121" s="77"/>
      <c r="F121" s="90">
        <f>SUM(F5:F116)*D121</f>
        <v>0</v>
      </c>
    </row>
    <row r="122" spans="1:6" s="56" customFormat="1" x14ac:dyDescent="0.2">
      <c r="A122" s="91"/>
      <c r="B122" s="92"/>
      <c r="C122" s="93"/>
      <c r="D122" s="94"/>
      <c r="E122" s="95"/>
      <c r="F122" s="95"/>
    </row>
    <row r="123" spans="1:6" s="56" customFormat="1" x14ac:dyDescent="0.2">
      <c r="A123" s="38"/>
      <c r="B123" s="50" t="s">
        <v>141</v>
      </c>
      <c r="C123" s="39"/>
      <c r="D123" s="40"/>
      <c r="E123" s="41" t="s">
        <v>13</v>
      </c>
      <c r="F123" s="41">
        <f>SUM(F5:F122)</f>
        <v>0</v>
      </c>
    </row>
  </sheetData>
  <sheetProtection algorithmName="SHA-512" hashValue="JyXY62HMzO8pFUNl72cPKOzKtRx/DCbon6yhM8PG45Ot2Fq4DbR3O8czNcP4Kkr+2XuUAO6nAFFnXbjlJ8r+0w==" saltValue="JDXtkrtEaJUylbZkUKQFPQ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35/C-1300,1301,1303,1304,1305; 33/C-687,2900,3931</oddHeader>
    <oddFooter>&amp;LENLJ-SIR-430/25&amp;C&amp;"Arial,Navadno"&amp;P / &amp;N</oddFooter>
  </headerFooter>
  <rowBreaks count="3" manualBreakCount="3">
    <brk id="21" max="5" man="1"/>
    <brk id="51" max="5" man="1"/>
    <brk id="8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7</vt:i4>
      </vt:variant>
    </vt:vector>
  </HeadingPairs>
  <TitlesOfParts>
    <vt:vector size="11" baseType="lpstr">
      <vt:lpstr>Rekapitulacija_VO_SD</vt:lpstr>
      <vt:lpstr>Vrocevod_T-1300_sever_SD</vt:lpstr>
      <vt:lpstr>Vrocevod_P-2900_SD</vt:lpstr>
      <vt:lpstr>Vrocevod_P-3931_SD</vt:lpstr>
      <vt:lpstr>Rekapitulacija_VO_SD!Področje_tiskanja</vt:lpstr>
      <vt:lpstr>'Vrocevod_P-2900_SD'!Področje_tiskanja</vt:lpstr>
      <vt:lpstr>'Vrocevod_P-3931_SD'!Področje_tiskanja</vt:lpstr>
      <vt:lpstr>'Vrocevod_T-1300_sever_SD'!Področje_tiskanja</vt:lpstr>
      <vt:lpstr>'Vrocevod_P-2900_SD'!Tiskanje_naslovov</vt:lpstr>
      <vt:lpstr>'Vrocevod_P-3931_SD'!Tiskanje_naslovov</vt:lpstr>
      <vt:lpstr>'Vrocevod_T-1300_sever_SD'!Tiskanje_naslovov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gregor redelonghi</dc:creator>
  <dc:description>izdelan: 31/08-2005</dc:description>
  <cp:lastModifiedBy>Loti Windschnurer</cp:lastModifiedBy>
  <cp:lastPrinted>2025-11-10T14:41:44Z</cp:lastPrinted>
  <dcterms:created xsi:type="dcterms:W3CDTF">1999-05-03T05:58:28Z</dcterms:created>
  <dcterms:modified xsi:type="dcterms:W3CDTF">2025-12-23T06:37:26Z</dcterms:modified>
</cp:coreProperties>
</file>